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515" windowHeight="12330"/>
  </bookViews>
  <sheets>
    <sheet name="26 Enero 2015" sheetId="1" r:id="rId1"/>
  </sheets>
  <definedNames>
    <definedName name="_xlnm.Print_Area" localSheetId="0">'26 Enero 2015'!$A$1:$X$77</definedName>
    <definedName name="_xlnm.Print_Titles" localSheetId="0">'26 Enero 2015'!$1:$7</definedName>
  </definedNames>
  <calcPr calcId="145621"/>
</workbook>
</file>

<file path=xl/calcChain.xml><?xml version="1.0" encoding="utf-8"?>
<calcChain xmlns="http://schemas.openxmlformats.org/spreadsheetml/2006/main">
  <c r="H32" i="1" l="1"/>
  <c r="I32" i="1"/>
  <c r="J32" i="1"/>
  <c r="L32" i="1"/>
  <c r="M32" i="1"/>
  <c r="N32" i="1"/>
  <c r="O32" i="1"/>
  <c r="P32" i="1"/>
  <c r="Q32" i="1"/>
  <c r="R32" i="1"/>
  <c r="S32" i="1"/>
  <c r="T32" i="1"/>
  <c r="U32" i="1"/>
  <c r="V32" i="1"/>
  <c r="G32" i="1"/>
  <c r="W72" i="1"/>
  <c r="J72" i="1"/>
  <c r="X72" i="1" s="1"/>
  <c r="X71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I71" i="1"/>
  <c r="H71" i="1"/>
  <c r="G71" i="1"/>
  <c r="W70" i="1"/>
  <c r="W69" i="1" s="1"/>
  <c r="J70" i="1"/>
  <c r="J69" i="1" s="1"/>
  <c r="V69" i="1"/>
  <c r="U69" i="1"/>
  <c r="T69" i="1"/>
  <c r="S69" i="1"/>
  <c r="R69" i="1"/>
  <c r="Q69" i="1"/>
  <c r="P69" i="1"/>
  <c r="O69" i="1"/>
  <c r="N69" i="1"/>
  <c r="M69" i="1"/>
  <c r="L69" i="1"/>
  <c r="K69" i="1"/>
  <c r="I69" i="1"/>
  <c r="H69" i="1"/>
  <c r="G69" i="1"/>
  <c r="G74" i="1"/>
  <c r="H74" i="1"/>
  <c r="I74" i="1"/>
  <c r="K74" i="1"/>
  <c r="L74" i="1"/>
  <c r="M74" i="1"/>
  <c r="N74" i="1"/>
  <c r="O74" i="1"/>
  <c r="P74" i="1"/>
  <c r="Q74" i="1"/>
  <c r="R74" i="1"/>
  <c r="S74" i="1"/>
  <c r="T74" i="1"/>
  <c r="U74" i="1"/>
  <c r="V74" i="1"/>
  <c r="J71" i="1" l="1"/>
  <c r="X70" i="1"/>
  <c r="X69" i="1" s="1"/>
  <c r="W76" i="1"/>
  <c r="W74" i="1" s="1"/>
  <c r="J76" i="1"/>
  <c r="J75" i="1" s="1"/>
  <c r="V75" i="1"/>
  <c r="U75" i="1"/>
  <c r="T75" i="1"/>
  <c r="S75" i="1"/>
  <c r="R75" i="1"/>
  <c r="Q75" i="1"/>
  <c r="P75" i="1"/>
  <c r="O75" i="1"/>
  <c r="N75" i="1"/>
  <c r="M75" i="1"/>
  <c r="L75" i="1"/>
  <c r="K75" i="1"/>
  <c r="I75" i="1"/>
  <c r="H75" i="1"/>
  <c r="G75" i="1"/>
  <c r="W68" i="1"/>
  <c r="W67" i="1" s="1"/>
  <c r="J68" i="1"/>
  <c r="J67" i="1" s="1"/>
  <c r="V67" i="1"/>
  <c r="U67" i="1"/>
  <c r="T67" i="1"/>
  <c r="S67" i="1"/>
  <c r="R67" i="1"/>
  <c r="Q67" i="1"/>
  <c r="P67" i="1"/>
  <c r="O67" i="1"/>
  <c r="N67" i="1"/>
  <c r="M67" i="1"/>
  <c r="L67" i="1"/>
  <c r="K67" i="1"/>
  <c r="I67" i="1"/>
  <c r="H67" i="1"/>
  <c r="G67" i="1"/>
  <c r="W65" i="1"/>
  <c r="W64" i="1" s="1"/>
  <c r="J65" i="1"/>
  <c r="X65" i="1" s="1"/>
  <c r="X64" i="1" s="1"/>
  <c r="V64" i="1"/>
  <c r="U64" i="1"/>
  <c r="T64" i="1"/>
  <c r="S64" i="1"/>
  <c r="R64" i="1"/>
  <c r="Q64" i="1"/>
  <c r="P64" i="1"/>
  <c r="O64" i="1"/>
  <c r="N64" i="1"/>
  <c r="M64" i="1"/>
  <c r="L64" i="1"/>
  <c r="K64" i="1"/>
  <c r="I64" i="1"/>
  <c r="H64" i="1"/>
  <c r="G64" i="1"/>
  <c r="W62" i="1"/>
  <c r="W61" i="1" s="1"/>
  <c r="J62" i="1"/>
  <c r="J61" i="1" s="1"/>
  <c r="V61" i="1"/>
  <c r="U61" i="1"/>
  <c r="T61" i="1"/>
  <c r="S61" i="1"/>
  <c r="R61" i="1"/>
  <c r="Q61" i="1"/>
  <c r="P61" i="1"/>
  <c r="O61" i="1"/>
  <c r="N61" i="1"/>
  <c r="M61" i="1"/>
  <c r="L61" i="1"/>
  <c r="K61" i="1"/>
  <c r="I61" i="1"/>
  <c r="H61" i="1"/>
  <c r="G61" i="1"/>
  <c r="J59" i="1"/>
  <c r="X59" i="1" s="1"/>
  <c r="W57" i="1"/>
  <c r="W56" i="1" s="1"/>
  <c r="J57" i="1"/>
  <c r="V56" i="1"/>
  <c r="U56" i="1"/>
  <c r="T56" i="1"/>
  <c r="S56" i="1"/>
  <c r="R56" i="1"/>
  <c r="Q56" i="1"/>
  <c r="P56" i="1"/>
  <c r="O56" i="1"/>
  <c r="N56" i="1"/>
  <c r="M56" i="1"/>
  <c r="L56" i="1"/>
  <c r="K56" i="1"/>
  <c r="I56" i="1"/>
  <c r="H56" i="1"/>
  <c r="G56" i="1"/>
  <c r="W54" i="1"/>
  <c r="W53" i="1" s="1"/>
  <c r="J54" i="1"/>
  <c r="V53" i="1"/>
  <c r="U53" i="1"/>
  <c r="T53" i="1"/>
  <c r="S53" i="1"/>
  <c r="R53" i="1"/>
  <c r="Q53" i="1"/>
  <c r="P53" i="1"/>
  <c r="O53" i="1"/>
  <c r="N53" i="1"/>
  <c r="M53" i="1"/>
  <c r="L53" i="1"/>
  <c r="K53" i="1"/>
  <c r="I53" i="1"/>
  <c r="H53" i="1"/>
  <c r="G53" i="1"/>
  <c r="J51" i="1"/>
  <c r="X51" i="1" s="1"/>
  <c r="W49" i="1"/>
  <c r="W48" i="1" s="1"/>
  <c r="J49" i="1"/>
  <c r="V48" i="1"/>
  <c r="U48" i="1"/>
  <c r="T48" i="1"/>
  <c r="S48" i="1"/>
  <c r="R48" i="1"/>
  <c r="Q48" i="1"/>
  <c r="P48" i="1"/>
  <c r="O48" i="1"/>
  <c r="N48" i="1"/>
  <c r="M48" i="1"/>
  <c r="L48" i="1"/>
  <c r="K48" i="1"/>
  <c r="I48" i="1"/>
  <c r="H48" i="1"/>
  <c r="G48" i="1"/>
  <c r="W46" i="1"/>
  <c r="J46" i="1"/>
  <c r="J45" i="1" s="1"/>
  <c r="V45" i="1"/>
  <c r="U45" i="1"/>
  <c r="T45" i="1"/>
  <c r="S45" i="1"/>
  <c r="R45" i="1"/>
  <c r="Q45" i="1"/>
  <c r="P45" i="1"/>
  <c r="O45" i="1"/>
  <c r="N45" i="1"/>
  <c r="M45" i="1"/>
  <c r="L45" i="1"/>
  <c r="K45" i="1"/>
  <c r="I45" i="1"/>
  <c r="H45" i="1"/>
  <c r="G45" i="1"/>
  <c r="W43" i="1"/>
  <c r="W42" i="1" s="1"/>
  <c r="J43" i="1"/>
  <c r="V42" i="1"/>
  <c r="U42" i="1"/>
  <c r="T42" i="1"/>
  <c r="S42" i="1"/>
  <c r="R42" i="1"/>
  <c r="Q42" i="1"/>
  <c r="P42" i="1"/>
  <c r="O42" i="1"/>
  <c r="N42" i="1"/>
  <c r="M42" i="1"/>
  <c r="L42" i="1"/>
  <c r="K42" i="1"/>
  <c r="I42" i="1"/>
  <c r="H42" i="1"/>
  <c r="G42" i="1"/>
  <c r="W40" i="1"/>
  <c r="W39" i="1" s="1"/>
  <c r="J40" i="1"/>
  <c r="V39" i="1"/>
  <c r="U39" i="1"/>
  <c r="T39" i="1"/>
  <c r="S39" i="1"/>
  <c r="R39" i="1"/>
  <c r="Q39" i="1"/>
  <c r="P39" i="1"/>
  <c r="O39" i="1"/>
  <c r="N39" i="1"/>
  <c r="M39" i="1"/>
  <c r="L39" i="1"/>
  <c r="K39" i="1"/>
  <c r="I39" i="1"/>
  <c r="H39" i="1"/>
  <c r="G39" i="1"/>
  <c r="W37" i="1"/>
  <c r="W36" i="1" s="1"/>
  <c r="J37" i="1"/>
  <c r="J36" i="1" s="1"/>
  <c r="V36" i="1"/>
  <c r="U36" i="1"/>
  <c r="T36" i="1"/>
  <c r="S36" i="1"/>
  <c r="R36" i="1"/>
  <c r="Q36" i="1"/>
  <c r="P36" i="1"/>
  <c r="O36" i="1"/>
  <c r="N36" i="1"/>
  <c r="M36" i="1"/>
  <c r="L36" i="1"/>
  <c r="K36" i="1"/>
  <c r="I36" i="1"/>
  <c r="H36" i="1"/>
  <c r="G36" i="1"/>
  <c r="W34" i="1"/>
  <c r="W33" i="1" s="1"/>
  <c r="W32" i="1" s="1"/>
  <c r="J34" i="1"/>
  <c r="V33" i="1"/>
  <c r="U33" i="1"/>
  <c r="T33" i="1"/>
  <c r="S33" i="1"/>
  <c r="R33" i="1"/>
  <c r="Q33" i="1"/>
  <c r="P33" i="1"/>
  <c r="O33" i="1"/>
  <c r="N33" i="1"/>
  <c r="M33" i="1"/>
  <c r="L33" i="1"/>
  <c r="K33" i="1"/>
  <c r="K32" i="1" s="1"/>
  <c r="I33" i="1"/>
  <c r="H33" i="1"/>
  <c r="G33" i="1"/>
  <c r="W30" i="1"/>
  <c r="J30" i="1"/>
  <c r="J28" i="1"/>
  <c r="X28" i="1" s="1"/>
  <c r="V27" i="1"/>
  <c r="U27" i="1"/>
  <c r="T27" i="1"/>
  <c r="S27" i="1"/>
  <c r="R27" i="1"/>
  <c r="Q27" i="1"/>
  <c r="P27" i="1"/>
  <c r="O27" i="1"/>
  <c r="N27" i="1"/>
  <c r="M27" i="1"/>
  <c r="L27" i="1"/>
  <c r="K27" i="1"/>
  <c r="I27" i="1"/>
  <c r="H27" i="1"/>
  <c r="G27" i="1"/>
  <c r="W25" i="1"/>
  <c r="W24" i="1" s="1"/>
  <c r="J25" i="1"/>
  <c r="J24" i="1" s="1"/>
  <c r="V24" i="1"/>
  <c r="U24" i="1"/>
  <c r="T24" i="1"/>
  <c r="S24" i="1"/>
  <c r="R24" i="1"/>
  <c r="Q24" i="1"/>
  <c r="P24" i="1"/>
  <c r="O24" i="1"/>
  <c r="N24" i="1"/>
  <c r="M24" i="1"/>
  <c r="L24" i="1"/>
  <c r="K24" i="1"/>
  <c r="I24" i="1"/>
  <c r="G24" i="1"/>
  <c r="W22" i="1"/>
  <c r="J22" i="1"/>
  <c r="J21" i="1" s="1"/>
  <c r="V21" i="1"/>
  <c r="U21" i="1"/>
  <c r="T21" i="1"/>
  <c r="S21" i="1"/>
  <c r="R21" i="1"/>
  <c r="Q21" i="1"/>
  <c r="P21" i="1"/>
  <c r="O21" i="1"/>
  <c r="N21" i="1"/>
  <c r="M21" i="1"/>
  <c r="L21" i="1"/>
  <c r="K21" i="1"/>
  <c r="I21" i="1"/>
  <c r="H21" i="1"/>
  <c r="G21" i="1"/>
  <c r="W19" i="1"/>
  <c r="J19" i="1"/>
  <c r="W17" i="1"/>
  <c r="J17" i="1"/>
  <c r="V16" i="1"/>
  <c r="U16" i="1"/>
  <c r="T16" i="1"/>
  <c r="S16" i="1"/>
  <c r="R16" i="1"/>
  <c r="Q16" i="1"/>
  <c r="P16" i="1"/>
  <c r="O16" i="1"/>
  <c r="N16" i="1"/>
  <c r="M16" i="1"/>
  <c r="L16" i="1"/>
  <c r="K16" i="1"/>
  <c r="I16" i="1"/>
  <c r="H16" i="1"/>
  <c r="G16" i="1"/>
  <c r="J14" i="1"/>
  <c r="J13" i="1" s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I13" i="1"/>
  <c r="H13" i="1"/>
  <c r="G13" i="1"/>
  <c r="W11" i="1"/>
  <c r="W10" i="1" s="1"/>
  <c r="J11" i="1"/>
  <c r="J10" i="1" s="1"/>
  <c r="V10" i="1"/>
  <c r="U10" i="1"/>
  <c r="T10" i="1"/>
  <c r="S10" i="1"/>
  <c r="R10" i="1"/>
  <c r="Q10" i="1"/>
  <c r="P10" i="1"/>
  <c r="O10" i="1"/>
  <c r="N10" i="1"/>
  <c r="M10" i="1"/>
  <c r="L10" i="1"/>
  <c r="K10" i="1"/>
  <c r="I10" i="1"/>
  <c r="H10" i="1"/>
  <c r="G10" i="1"/>
  <c r="X17" i="1" l="1"/>
  <c r="X54" i="1"/>
  <c r="X53" i="1" s="1"/>
  <c r="T9" i="1"/>
  <c r="T8" i="1" s="1"/>
  <c r="N9" i="1"/>
  <c r="V9" i="1"/>
  <c r="X62" i="1"/>
  <c r="X61" i="1" s="1"/>
  <c r="X30" i="1"/>
  <c r="X27" i="1" s="1"/>
  <c r="S9" i="1"/>
  <c r="I9" i="1"/>
  <c r="I8" i="1" s="1"/>
  <c r="J16" i="1"/>
  <c r="P9" i="1"/>
  <c r="L9" i="1"/>
  <c r="R9" i="1"/>
  <c r="H9" i="1"/>
  <c r="Q9" i="1"/>
  <c r="J56" i="1"/>
  <c r="M9" i="1"/>
  <c r="M8" i="1" s="1"/>
  <c r="U9" i="1"/>
  <c r="J48" i="1"/>
  <c r="W21" i="1"/>
  <c r="W75" i="1"/>
  <c r="X76" i="1"/>
  <c r="X74" i="1" s="1"/>
  <c r="J74" i="1"/>
  <c r="O9" i="1"/>
  <c r="W27" i="1"/>
  <c r="X40" i="1"/>
  <c r="X39" i="1" s="1"/>
  <c r="X49" i="1"/>
  <c r="X48" i="1" s="1"/>
  <c r="J39" i="1"/>
  <c r="X68" i="1"/>
  <c r="X67" i="1" s="1"/>
  <c r="X46" i="1"/>
  <c r="X45" i="1" s="1"/>
  <c r="G9" i="1"/>
  <c r="X43" i="1"/>
  <c r="X42" i="1" s="1"/>
  <c r="X34" i="1"/>
  <c r="X33" i="1" s="1"/>
  <c r="X32" i="1" s="1"/>
  <c r="X25" i="1"/>
  <c r="X24" i="1" s="1"/>
  <c r="X22" i="1"/>
  <c r="W16" i="1"/>
  <c r="K9" i="1"/>
  <c r="X11" i="1"/>
  <c r="X10" i="1" s="1"/>
  <c r="X75" i="1"/>
  <c r="X37" i="1"/>
  <c r="X36" i="1" s="1"/>
  <c r="X57" i="1"/>
  <c r="X56" i="1" s="1"/>
  <c r="J64" i="1"/>
  <c r="X14" i="1"/>
  <c r="X13" i="1" s="1"/>
  <c r="X19" i="1"/>
  <c r="J27" i="1"/>
  <c r="J42" i="1"/>
  <c r="J33" i="1"/>
  <c r="J53" i="1"/>
  <c r="W45" i="1"/>
  <c r="X16" i="1" l="1"/>
  <c r="W9" i="1"/>
  <c r="J9" i="1"/>
  <c r="J8" i="1" s="1"/>
  <c r="O8" i="1"/>
  <c r="P8" i="1"/>
  <c r="V8" i="1"/>
  <c r="L8" i="1"/>
  <c r="S8" i="1"/>
  <c r="N8" i="1"/>
  <c r="U8" i="1"/>
  <c r="H8" i="1"/>
  <c r="R8" i="1"/>
  <c r="X21" i="1"/>
  <c r="Q8" i="1"/>
  <c r="G8" i="1"/>
  <c r="K8" i="1"/>
  <c r="W8" i="1"/>
  <c r="X9" i="1" l="1"/>
  <c r="X8" i="1" s="1"/>
</calcChain>
</file>

<file path=xl/comments1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sharedStrings.xml><?xml version="1.0" encoding="utf-8"?>
<sst xmlns="http://schemas.openxmlformats.org/spreadsheetml/2006/main" count="105" uniqueCount="78">
  <si>
    <t>MINISTERIO DE AGRICULTURA GANADERIA Y ALIMENTACION</t>
  </si>
  <si>
    <t>ADMINISTRACION FINANCIERA</t>
  </si>
  <si>
    <t>DEPARTAMENTO DE PROGRAMACION Y PRESUPUESTO</t>
  </si>
  <si>
    <t>PROGRAMA 99 "PARTIDAS NO ASIGNABLES A PROGRAMAS"</t>
  </si>
  <si>
    <t>Actividad y/o Proyecto</t>
  </si>
  <si>
    <t>Fte.</t>
  </si>
  <si>
    <t>Gpo. Gto</t>
  </si>
  <si>
    <t>Ub. Geo</t>
  </si>
  <si>
    <t>Org</t>
  </si>
  <si>
    <t>Corr</t>
  </si>
  <si>
    <t xml:space="preserve">Débito </t>
  </si>
  <si>
    <t>Crédito</t>
  </si>
  <si>
    <t>Vigente</t>
  </si>
  <si>
    <t>Enero</t>
  </si>
  <si>
    <t xml:space="preserve">Febrero 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</si>
  <si>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</si>
  <si>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</si>
  <si>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</si>
  <si>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</si>
  <si>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</si>
  <si>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</si>
  <si>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</si>
  <si>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</si>
  <si>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</si>
  <si>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</si>
  <si>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Devengado </t>
  </si>
  <si>
    <t>Saldos Disponibles por Trasladar</t>
  </si>
  <si>
    <t>TOTAL</t>
  </si>
  <si>
    <t>Subtotal</t>
  </si>
  <si>
    <t xml:space="preserve">Instituto Nacional de Bosques                                  -INAB- </t>
  </si>
  <si>
    <t>(NIT 842944-8), Código Receptor de Transferencias 00420</t>
  </si>
  <si>
    <t>0101</t>
  </si>
  <si>
    <t xml:space="preserve">Instituto de Ciencia y Tecnología Agrícolas                                                                  -ICTA-                                       </t>
  </si>
  <si>
    <t>(NIT 172375-8), Código Receptor de Transferencias 00402</t>
  </si>
  <si>
    <t xml:space="preserve">Escuela Nacional de Agricultura                    -ENCA-                                     </t>
  </si>
  <si>
    <t>(NIT 499895-2), Código Receptor de Transferencia 00311, Nota: el aporte sigue vigente con las bases legales cada año.</t>
  </si>
  <si>
    <t>0115</t>
  </si>
  <si>
    <t xml:space="preserve">Instituto Nacional de Comercializacion Agricola  -INDECA- </t>
  </si>
  <si>
    <t>(NIT 319016-1), Código Receptor de Transferencias 00421</t>
  </si>
  <si>
    <t xml:space="preserve"> Instituto Nacional de Comercializacion a traves de PMA                                                                         -Logística-</t>
  </si>
  <si>
    <t>(NIT 319016-1),  Código Receptor de Transferencias 00421</t>
  </si>
  <si>
    <t>Fondo de Tierras                                                                   -FONTIERRAS-</t>
  </si>
  <si>
    <t>(NIT 2295321-3), Código Receptor de Transferencia 00351</t>
  </si>
  <si>
    <t>Aporte al Fondo de Pensionados del INTA -FOPINTA-</t>
  </si>
  <si>
    <t>(NIT 2705211-7),  Código Receptor de Transferencia 00073, Nota: el aporte sigue vigente con las bases legales cada año</t>
  </si>
  <si>
    <t>Fundación Defensores de la Naturaleza</t>
  </si>
  <si>
    <t>(NIT 559877-K), Código Receptor de Transferencias 00785</t>
  </si>
  <si>
    <t>Fondo Internacional de Desarrollo Agrícola -FIDA-(Membresia)</t>
  </si>
  <si>
    <t>(NIT FIDA), Código Receptor de Transferencias 00787</t>
  </si>
  <si>
    <t>Programa Mosca del Mediterraneo           -MOSCAMED-</t>
  </si>
  <si>
    <t>(NIT 259654-7), Código Receptor de Transferencias 00452, Nota: el aporte sigue vigente con las bases legales cada año.</t>
  </si>
  <si>
    <t>Proteccion de Bosques Tropicales y Manejo de cuencas                                                                 -Plan Trifinio-</t>
  </si>
  <si>
    <t>(NIT 2314662-1) Codigo Receptor 0207</t>
  </si>
  <si>
    <t>Aporte Asociacion de Desarrollo Integral de Nororiente                                                              -ADIN-</t>
  </si>
  <si>
    <t>(NIT 3312509-0), Código Receptor de Transferencia 00785</t>
  </si>
  <si>
    <t>Organización de las Naciones Unidas                                                        -FAO-</t>
  </si>
  <si>
    <r>
      <t xml:space="preserve">(NIT 3987518-0), Código Receptor de Transferencia 00786, Montos Pendientes en $ 206,613.90 y </t>
    </r>
    <r>
      <rPr>
        <i/>
        <sz val="8"/>
        <rFont val="Calibri"/>
        <family val="2"/>
      </rPr>
      <t>€</t>
    </r>
    <r>
      <rPr>
        <i/>
        <sz val="8"/>
        <rFont val="Arial"/>
        <family val="2"/>
      </rPr>
      <t xml:space="preserve"> 183,935.11  y Gastos administ. Membresia Q. 360,000.00 y Q 720,000.00  periodo 2010-2011. Nota: el aporte sigue vigente con las bases legales cada año.</t>
    </r>
  </si>
  <si>
    <t>.</t>
  </si>
  <si>
    <t>Programa Mundial de Alimentos                                                                -PMA-</t>
  </si>
  <si>
    <t>(NIT 347480-1), Código Receptor de Transferencia 10076</t>
  </si>
  <si>
    <t>Centro Agropecuario Centroamericano                                        -CAC-</t>
  </si>
  <si>
    <t>(NIT 371684-8), Código Receptor de Transferencia 00415</t>
  </si>
  <si>
    <t>Instituto Interam. Coop. Agricola                                   -IICA-</t>
  </si>
  <si>
    <t>Centro Agronomico Tropical                                     -CATIE-</t>
  </si>
  <si>
    <t>(NIT 533690-2), Código Receptor de Transferencia 0160</t>
  </si>
  <si>
    <t xml:space="preserve">Asociacion Guatemalteca Historia Nacional Zoologico La Aurora  </t>
  </si>
  <si>
    <t xml:space="preserve">   (NIT 635507-2), Código Receptor de Transferencia 00095</t>
  </si>
  <si>
    <t>DESEMBOLSOS DE  APORTES AÑO  2015</t>
  </si>
  <si>
    <t>Guatemala,  26  de Enero  2015</t>
  </si>
  <si>
    <t xml:space="preserve">PARTIDAS NO ASIGNABLES A PROGRAMAS                                           APOYO A LAS ENTIDADES DESCENTRALIZADAS Y AUTONOMAS                                                                        2015-1113-0012-201-99-00-000-01 </t>
  </si>
  <si>
    <t xml:space="preserve">APORTES A ASOCIACIONES E INSTITUCIONES, ORGANISMOS NACIONALES REGIONALES E INTERNACIONALES                                                                                                           2015-1113-0012-201-99-00-000-02                                                                                                                         </t>
  </si>
  <si>
    <t>Aportes Culturales                                                2015-1113-0012-201-99-00-000-03</t>
  </si>
  <si>
    <t>MESES AÑO 2015</t>
  </si>
  <si>
    <t>Aprobado 2015</t>
  </si>
  <si>
    <t xml:space="preserve">Coordinadora Nacional Indigena y Campesina -CONIC-                                 </t>
  </si>
  <si>
    <r>
      <t>Instituto Panamericano Geografia e Historia -IPGH</t>
    </r>
    <r>
      <rPr>
        <sz val="10"/>
        <rFont val="Arial"/>
        <family val="2"/>
      </rPr>
      <t>-</t>
    </r>
  </si>
  <si>
    <t>(NIT IPGH), Código Receptor de Transferencia 0160</t>
  </si>
  <si>
    <t xml:space="preserve">(NIT ), Código Receptor de Transferencia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</si>
</sst>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 Black"/>
      <family val="2"/>
    </font>
    <font>
      <b/>
      <sz val="10"/>
      <name val="Arial Black"/>
      <family val="2"/>
    </font>
    <font>
      <b/>
      <i/>
      <sz val="9"/>
      <name val="Arial"/>
      <family val="2"/>
    </font>
    <font>
      <b/>
      <i/>
      <sz val="9"/>
      <name val="Arial Black"/>
      <family val="2"/>
    </font>
    <font>
      <b/>
      <sz val="9"/>
      <name val="Bernard MT Condensed"/>
      <family val="1"/>
    </font>
    <font>
      <i/>
      <u/>
      <sz val="9"/>
      <name val="Arial Black"/>
      <family val="2"/>
    </font>
    <font>
      <b/>
      <sz val="10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u/>
      <sz val="10"/>
      <name val="Arial Black"/>
      <family val="2"/>
    </font>
    <font>
      <i/>
      <sz val="8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medium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medium">
        <color indexed="64"/>
      </right>
      <top style="medium">
        <color indexed="64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/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/>
      <bottom style="hair">
        <color theme="6" tint="-0.499984740745262"/>
      </bottom>
      <diagonal/>
    </border>
    <border>
      <left/>
      <right style="medium">
        <color indexed="64"/>
      </right>
      <top style="hair">
        <color indexed="64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/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9">
    <xf numFmtId="0" fontId="0" fillId="0" borderId="0" xfId="0"/>
    <xf numFmtId="43" fontId="4" fillId="0" borderId="0" xfId="1" applyFont="1" applyFill="1" applyAlignment="1">
      <alignment horizontal="left"/>
    </xf>
    <xf numFmtId="0" fontId="5" fillId="2" borderId="0" xfId="1" applyNumberFormat="1" applyFont="1" applyFill="1" applyAlignment="1">
      <alignment horizontal="center"/>
    </xf>
    <xf numFmtId="43" fontId="5" fillId="2" borderId="0" xfId="1" applyFont="1" applyFill="1" applyAlignment="1">
      <alignment horizontal="center"/>
    </xf>
    <xf numFmtId="43" fontId="4" fillId="0" borderId="0" xfId="1" applyFont="1" applyFill="1" applyBorder="1" applyAlignment="1">
      <alignment horizontal="center" wrapText="1"/>
    </xf>
    <xf numFmtId="43" fontId="5" fillId="0" borderId="0" xfId="1" applyFont="1" applyFill="1"/>
    <xf numFmtId="43" fontId="6" fillId="0" borderId="4" xfId="1" applyFont="1" applyFill="1" applyBorder="1" applyAlignment="1">
      <alignment horizontal="center"/>
    </xf>
    <xf numFmtId="0" fontId="6" fillId="2" borderId="5" xfId="1" applyNumberFormat="1" applyFont="1" applyFill="1" applyBorder="1" applyAlignment="1">
      <alignment horizontal="center"/>
    </xf>
    <xf numFmtId="0" fontId="6" fillId="2" borderId="5" xfId="1" applyNumberFormat="1" applyFont="1" applyFill="1" applyBorder="1" applyAlignment="1">
      <alignment horizontal="center" wrapText="1"/>
    </xf>
    <xf numFmtId="43" fontId="6" fillId="2" borderId="5" xfId="1" applyFont="1" applyFill="1" applyBorder="1" applyAlignment="1">
      <alignment wrapText="1"/>
    </xf>
    <xf numFmtId="43" fontId="6" fillId="2" borderId="6" xfId="1" applyFont="1" applyFill="1" applyBorder="1" applyAlignment="1">
      <alignment wrapText="1"/>
    </xf>
    <xf numFmtId="43" fontId="4" fillId="0" borderId="7" xfId="1" applyFont="1" applyFill="1" applyBorder="1" applyAlignment="1">
      <alignment horizontal="center"/>
    </xf>
    <xf numFmtId="43" fontId="4" fillId="0" borderId="8" xfId="1" applyFont="1" applyFill="1" applyBorder="1" applyAlignment="1">
      <alignment horizontal="center"/>
    </xf>
    <xf numFmtId="43" fontId="4" fillId="0" borderId="6" xfId="1" applyFont="1" applyFill="1" applyBorder="1" applyAlignment="1">
      <alignment horizontal="center"/>
    </xf>
    <xf numFmtId="43" fontId="6" fillId="0" borderId="7" xfId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43" fontId="6" fillId="0" borderId="5" xfId="1" applyFont="1" applyFill="1" applyBorder="1" applyAlignment="1">
      <alignment horizontal="center"/>
    </xf>
    <xf numFmtId="43" fontId="6" fillId="0" borderId="6" xfId="1" applyFont="1" applyFill="1" applyBorder="1" applyAlignment="1">
      <alignment horizontal="center"/>
    </xf>
    <xf numFmtId="43" fontId="7" fillId="2" borderId="7" xfId="1" applyFont="1" applyFill="1" applyBorder="1" applyAlignment="1">
      <alignment horizontal="center" wrapText="1"/>
    </xf>
    <xf numFmtId="43" fontId="8" fillId="2" borderId="9" xfId="1" applyFont="1" applyFill="1" applyBorder="1" applyAlignment="1">
      <alignment horizontal="center" wrapText="1"/>
    </xf>
    <xf numFmtId="43" fontId="9" fillId="0" borderId="10" xfId="1" applyFont="1" applyFill="1" applyBorder="1" applyAlignment="1">
      <alignment horizontal="left" wrapText="1"/>
    </xf>
    <xf numFmtId="43" fontId="10" fillId="0" borderId="13" xfId="1" applyFont="1" applyFill="1" applyBorder="1" applyAlignment="1">
      <alignment horizontal="center"/>
    </xf>
    <xf numFmtId="43" fontId="10" fillId="0" borderId="14" xfId="1" applyFont="1" applyFill="1" applyBorder="1"/>
    <xf numFmtId="43" fontId="10" fillId="0" borderId="12" xfId="1" applyFont="1" applyFill="1" applyBorder="1"/>
    <xf numFmtId="43" fontId="10" fillId="0" borderId="13" xfId="1" applyFont="1" applyFill="1" applyBorder="1"/>
    <xf numFmtId="43" fontId="10" fillId="0" borderId="11" xfId="1" applyFont="1" applyFill="1" applyBorder="1"/>
    <xf numFmtId="43" fontId="10" fillId="0" borderId="15" xfId="1" applyFont="1" applyFill="1" applyBorder="1"/>
    <xf numFmtId="43" fontId="16" fillId="2" borderId="30" xfId="1" applyFont="1" applyFill="1" applyBorder="1" applyAlignment="1">
      <alignment horizontal="left" wrapText="1"/>
    </xf>
    <xf numFmtId="0" fontId="17" fillId="2" borderId="31" xfId="1" applyNumberFormat="1" applyFont="1" applyFill="1" applyBorder="1" applyAlignment="1">
      <alignment horizontal="center"/>
    </xf>
    <xf numFmtId="0" fontId="17" fillId="2" borderId="31" xfId="1" quotePrefix="1" applyNumberFormat="1" applyFont="1" applyFill="1" applyBorder="1" applyAlignment="1">
      <alignment horizontal="center"/>
    </xf>
    <xf numFmtId="43" fontId="17" fillId="2" borderId="31" xfId="1" quotePrefix="1" applyFont="1" applyFill="1" applyBorder="1" applyAlignment="1">
      <alignment horizontal="center"/>
    </xf>
    <xf numFmtId="43" fontId="17" fillId="2" borderId="32" xfId="1" quotePrefix="1" applyFont="1" applyFill="1" applyBorder="1" applyAlignment="1">
      <alignment horizontal="center"/>
    </xf>
    <xf numFmtId="43" fontId="17" fillId="0" borderId="33" xfId="1" applyFont="1" applyFill="1" applyBorder="1" applyAlignment="1">
      <alignment horizontal="center"/>
    </xf>
    <xf numFmtId="43" fontId="17" fillId="0" borderId="34" xfId="1" applyFont="1" applyFill="1" applyBorder="1"/>
    <xf numFmtId="43" fontId="17" fillId="0" borderId="32" xfId="1" applyFont="1" applyFill="1" applyBorder="1"/>
    <xf numFmtId="43" fontId="17" fillId="0" borderId="33" xfId="1" applyFont="1" applyFill="1" applyBorder="1"/>
    <xf numFmtId="43" fontId="17" fillId="0" borderId="31" xfId="1" applyFont="1" applyFill="1" applyBorder="1"/>
    <xf numFmtId="43" fontId="5" fillId="0" borderId="31" xfId="1" applyFont="1" applyFill="1" applyBorder="1"/>
    <xf numFmtId="43" fontId="5" fillId="0" borderId="32" xfId="1" applyFont="1" applyFill="1" applyBorder="1"/>
    <xf numFmtId="43" fontId="5" fillId="0" borderId="33" xfId="1" applyFont="1" applyFill="1" applyBorder="1"/>
    <xf numFmtId="43" fontId="5" fillId="0" borderId="35" xfId="1" applyFont="1" applyFill="1" applyBorder="1"/>
    <xf numFmtId="43" fontId="17" fillId="0" borderId="10" xfId="1" applyFont="1" applyFill="1" applyBorder="1" applyAlignment="1">
      <alignment horizontal="left" wrapText="1"/>
    </xf>
    <xf numFmtId="0" fontId="17" fillId="2" borderId="11" xfId="1" applyNumberFormat="1" applyFont="1" applyFill="1" applyBorder="1" applyAlignment="1">
      <alignment horizontal="center"/>
    </xf>
    <xf numFmtId="0" fontId="17" fillId="2" borderId="11" xfId="1" quotePrefix="1" applyNumberFormat="1" applyFont="1" applyFill="1" applyBorder="1" applyAlignment="1">
      <alignment horizontal="center"/>
    </xf>
    <xf numFmtId="43" fontId="17" fillId="2" borderId="11" xfId="1" quotePrefix="1" applyFont="1" applyFill="1" applyBorder="1" applyAlignment="1">
      <alignment horizontal="center"/>
    </xf>
    <xf numFmtId="43" fontId="17" fillId="2" borderId="12" xfId="1" quotePrefix="1" applyFont="1" applyFill="1" applyBorder="1" applyAlignment="1">
      <alignment horizontal="center"/>
    </xf>
    <xf numFmtId="43" fontId="17" fillId="0" borderId="13" xfId="1" applyFont="1" applyFill="1" applyBorder="1" applyAlignment="1">
      <alignment horizontal="center"/>
    </xf>
    <xf numFmtId="43" fontId="17" fillId="0" borderId="14" xfId="1" applyFont="1" applyFill="1" applyBorder="1"/>
    <xf numFmtId="43" fontId="17" fillId="0" borderId="12" xfId="1" applyFont="1" applyFill="1" applyBorder="1"/>
    <xf numFmtId="43" fontId="17" fillId="0" borderId="13" xfId="1" applyFont="1" applyFill="1" applyBorder="1"/>
    <xf numFmtId="43" fontId="5" fillId="0" borderId="14" xfId="1" applyFont="1" applyFill="1" applyBorder="1"/>
    <xf numFmtId="43" fontId="5" fillId="0" borderId="11" xfId="1" applyFont="1" applyFill="1" applyBorder="1"/>
    <xf numFmtId="43" fontId="5" fillId="0" borderId="12" xfId="1" applyFont="1" applyFill="1" applyBorder="1"/>
    <xf numFmtId="43" fontId="5" fillId="0" borderId="13" xfId="1" applyFont="1" applyFill="1" applyBorder="1"/>
    <xf numFmtId="43" fontId="5" fillId="2" borderId="15" xfId="1" applyFont="1" applyFill="1" applyBorder="1"/>
    <xf numFmtId="43" fontId="17" fillId="0" borderId="32" xfId="1" applyFont="1" applyFill="1" applyBorder="1" applyAlignment="1"/>
    <xf numFmtId="43" fontId="17" fillId="0" borderId="34" xfId="1" applyFont="1" applyFill="1" applyBorder="1" applyAlignment="1"/>
    <xf numFmtId="43" fontId="17" fillId="2" borderId="34" xfId="1" applyFont="1" applyFill="1" applyBorder="1" applyAlignment="1"/>
    <xf numFmtId="43" fontId="17" fillId="2" borderId="31" xfId="1" applyFont="1" applyFill="1" applyBorder="1" applyAlignment="1"/>
    <xf numFmtId="43" fontId="5" fillId="0" borderId="31" xfId="1" applyFont="1" applyFill="1" applyBorder="1" applyAlignment="1"/>
    <xf numFmtId="43" fontId="5" fillId="0" borderId="32" xfId="1" applyFont="1" applyFill="1" applyBorder="1" applyAlignment="1"/>
    <xf numFmtId="43" fontId="5" fillId="2" borderId="35" xfId="1" applyFont="1" applyFill="1" applyBorder="1"/>
    <xf numFmtId="43" fontId="16" fillId="2" borderId="10" xfId="1" applyFont="1" applyFill="1" applyBorder="1" applyAlignment="1">
      <alignment horizontal="left" wrapText="1"/>
    </xf>
    <xf numFmtId="43" fontId="17" fillId="0" borderId="14" xfId="1" applyFont="1" applyFill="1" applyBorder="1" applyAlignment="1"/>
    <xf numFmtId="43" fontId="17" fillId="0" borderId="12" xfId="1" applyFont="1" applyFill="1" applyBorder="1" applyAlignment="1"/>
    <xf numFmtId="43" fontId="17" fillId="0" borderId="11" xfId="1" applyFont="1" applyFill="1" applyBorder="1" applyAlignment="1"/>
    <xf numFmtId="43" fontId="5" fillId="0" borderId="11" xfId="1" applyFont="1" applyFill="1" applyBorder="1" applyAlignment="1"/>
    <xf numFmtId="43" fontId="5" fillId="0" borderId="12" xfId="1" applyFont="1" applyFill="1" applyBorder="1" applyAlignment="1"/>
    <xf numFmtId="0" fontId="0" fillId="2" borderId="0" xfId="0" applyFill="1"/>
    <xf numFmtId="0" fontId="17" fillId="2" borderId="31" xfId="1" applyNumberFormat="1" applyFont="1" applyFill="1" applyBorder="1" applyAlignment="1">
      <alignment horizontal="center" wrapText="1"/>
    </xf>
    <xf numFmtId="0" fontId="17" fillId="2" borderId="31" xfId="1" quotePrefix="1" applyNumberFormat="1" applyFont="1" applyFill="1" applyBorder="1" applyAlignment="1">
      <alignment horizontal="center" wrapText="1"/>
    </xf>
    <xf numFmtId="43" fontId="17" fillId="2" borderId="31" xfId="1" quotePrefix="1" applyFont="1" applyFill="1" applyBorder="1" applyAlignment="1">
      <alignment horizontal="center" wrapText="1"/>
    </xf>
    <xf numFmtId="43" fontId="17" fillId="2" borderId="32" xfId="1" quotePrefix="1" applyFont="1" applyFill="1" applyBorder="1" applyAlignment="1">
      <alignment horizontal="center" wrapText="1"/>
    </xf>
    <xf numFmtId="43" fontId="17" fillId="2" borderId="34" xfId="1" applyFont="1" applyFill="1" applyBorder="1"/>
    <xf numFmtId="43" fontId="17" fillId="2" borderId="31" xfId="1" applyFont="1" applyFill="1" applyBorder="1"/>
    <xf numFmtId="43" fontId="5" fillId="2" borderId="31" xfId="1" applyFont="1" applyFill="1" applyBorder="1"/>
    <xf numFmtId="0" fontId="17" fillId="2" borderId="47" xfId="1" applyNumberFormat="1" applyFont="1" applyFill="1" applyBorder="1" applyAlignment="1">
      <alignment horizontal="center" wrapText="1"/>
    </xf>
    <xf numFmtId="0" fontId="17" fillId="2" borderId="47" xfId="1" quotePrefix="1" applyNumberFormat="1" applyFont="1" applyFill="1" applyBorder="1" applyAlignment="1">
      <alignment horizontal="center" wrapText="1"/>
    </xf>
    <xf numFmtId="43" fontId="17" fillId="2" borderId="47" xfId="1" quotePrefix="1" applyFont="1" applyFill="1" applyBorder="1" applyAlignment="1">
      <alignment horizontal="center" wrapText="1"/>
    </xf>
    <xf numFmtId="43" fontId="17" fillId="2" borderId="48" xfId="1" quotePrefix="1" applyFont="1" applyFill="1" applyBorder="1" applyAlignment="1">
      <alignment horizontal="center" wrapText="1"/>
    </xf>
    <xf numFmtId="43" fontId="17" fillId="0" borderId="50" xfId="1" applyFont="1" applyFill="1" applyBorder="1"/>
    <xf numFmtId="43" fontId="17" fillId="0" borderId="48" xfId="1" applyFont="1" applyFill="1" applyBorder="1"/>
    <xf numFmtId="43" fontId="17" fillId="0" borderId="51" xfId="1" applyFont="1" applyFill="1" applyBorder="1"/>
    <xf numFmtId="43" fontId="17" fillId="2" borderId="50" xfId="1" applyFont="1" applyFill="1" applyBorder="1"/>
    <xf numFmtId="43" fontId="17" fillId="2" borderId="47" xfId="1" applyFont="1" applyFill="1" applyBorder="1"/>
    <xf numFmtId="43" fontId="5" fillId="2" borderId="47" xfId="1" applyFont="1" applyFill="1" applyBorder="1"/>
    <xf numFmtId="43" fontId="5" fillId="0" borderId="47" xfId="1" applyFont="1" applyFill="1" applyBorder="1"/>
    <xf numFmtId="43" fontId="5" fillId="0" borderId="48" xfId="1" applyFont="1" applyFill="1" applyBorder="1"/>
    <xf numFmtId="43" fontId="5" fillId="0" borderId="51" xfId="1" applyFont="1" applyFill="1" applyBorder="1"/>
    <xf numFmtId="43" fontId="5" fillId="2" borderId="52" xfId="1" applyFont="1" applyFill="1" applyBorder="1"/>
    <xf numFmtId="0" fontId="17" fillId="2" borderId="11" xfId="1" applyNumberFormat="1" applyFont="1" applyFill="1" applyBorder="1" applyAlignment="1">
      <alignment horizontal="center" wrapText="1"/>
    </xf>
    <xf numFmtId="0" fontId="17" fillId="2" borderId="11" xfId="1" quotePrefix="1" applyNumberFormat="1" applyFont="1" applyFill="1" applyBorder="1" applyAlignment="1">
      <alignment horizontal="center" wrapText="1"/>
    </xf>
    <xf numFmtId="43" fontId="17" fillId="2" borderId="11" xfId="1" quotePrefix="1" applyFont="1" applyFill="1" applyBorder="1" applyAlignment="1">
      <alignment horizontal="center" wrapText="1"/>
    </xf>
    <xf numFmtId="43" fontId="17" fillId="2" borderId="12" xfId="1" quotePrefix="1" applyFont="1" applyFill="1" applyBorder="1" applyAlignment="1">
      <alignment horizontal="center" wrapText="1"/>
    </xf>
    <xf numFmtId="43" fontId="17" fillId="2" borderId="14" xfId="1" applyFont="1" applyFill="1" applyBorder="1"/>
    <xf numFmtId="43" fontId="17" fillId="2" borderId="11" xfId="1" applyFont="1" applyFill="1" applyBorder="1"/>
    <xf numFmtId="43" fontId="5" fillId="2" borderId="11" xfId="1" applyFont="1" applyFill="1" applyBorder="1"/>
    <xf numFmtId="43" fontId="16" fillId="2" borderId="53" xfId="1" applyFont="1" applyFill="1" applyBorder="1" applyAlignment="1">
      <alignment horizontal="left" wrapText="1"/>
    </xf>
    <xf numFmtId="43" fontId="17" fillId="0" borderId="11" xfId="1" applyFont="1" applyFill="1" applyBorder="1"/>
    <xf numFmtId="43" fontId="16" fillId="2" borderId="54" xfId="1" applyFont="1" applyFill="1" applyBorder="1" applyAlignment="1">
      <alignment horizontal="left" wrapText="1"/>
    </xf>
    <xf numFmtId="0" fontId="17" fillId="2" borderId="47" xfId="1" applyNumberFormat="1" applyFont="1" applyFill="1" applyBorder="1" applyAlignment="1">
      <alignment horizontal="center"/>
    </xf>
    <xf numFmtId="0" fontId="17" fillId="2" borderId="47" xfId="1" quotePrefix="1" applyNumberFormat="1" applyFont="1" applyFill="1" applyBorder="1" applyAlignment="1">
      <alignment horizontal="center"/>
    </xf>
    <xf numFmtId="43" fontId="17" fillId="2" borderId="47" xfId="1" quotePrefix="1" applyFont="1" applyFill="1" applyBorder="1" applyAlignment="1">
      <alignment horizontal="center"/>
    </xf>
    <xf numFmtId="43" fontId="17" fillId="2" borderId="48" xfId="1" quotePrefix="1" applyFont="1" applyFill="1" applyBorder="1" applyAlignment="1">
      <alignment horizontal="center"/>
    </xf>
    <xf numFmtId="43" fontId="5" fillId="0" borderId="0" xfId="1" applyFont="1" applyFill="1" applyBorder="1"/>
    <xf numFmtId="43" fontId="17" fillId="2" borderId="33" xfId="1" applyFont="1" applyFill="1" applyBorder="1" applyAlignment="1">
      <alignment horizontal="center"/>
    </xf>
    <xf numFmtId="43" fontId="4" fillId="2" borderId="10" xfId="1" applyFont="1" applyFill="1" applyBorder="1" applyAlignment="1">
      <alignment horizontal="left" wrapText="1"/>
    </xf>
    <xf numFmtId="43" fontId="5" fillId="0" borderId="34" xfId="1" applyFont="1" applyFill="1" applyBorder="1"/>
    <xf numFmtId="43" fontId="6" fillId="2" borderId="31" xfId="1" applyFont="1" applyFill="1" applyBorder="1" applyAlignment="1">
      <alignment wrapText="1"/>
    </xf>
    <xf numFmtId="43" fontId="16" fillId="2" borderId="24" xfId="1" applyFont="1" applyFill="1" applyBorder="1" applyAlignment="1">
      <alignment horizontal="left" wrapText="1"/>
    </xf>
    <xf numFmtId="0" fontId="17" fillId="2" borderId="25" xfId="1" applyNumberFormat="1" applyFont="1" applyFill="1" applyBorder="1" applyAlignment="1">
      <alignment horizontal="center"/>
    </xf>
    <xf numFmtId="0" fontId="17" fillId="2" borderId="25" xfId="1" quotePrefix="1" applyNumberFormat="1" applyFont="1" applyFill="1" applyBorder="1" applyAlignment="1">
      <alignment horizontal="center"/>
    </xf>
    <xf numFmtId="43" fontId="17" fillId="2" borderId="25" xfId="1" quotePrefix="1" applyFont="1" applyFill="1" applyBorder="1" applyAlignment="1">
      <alignment horizontal="center"/>
    </xf>
    <xf numFmtId="43" fontId="17" fillId="2" borderId="26" xfId="1" quotePrefix="1" applyFont="1" applyFill="1" applyBorder="1" applyAlignment="1">
      <alignment horizontal="center"/>
    </xf>
    <xf numFmtId="43" fontId="17" fillId="0" borderId="27" xfId="1" applyFont="1" applyFill="1" applyBorder="1" applyAlignment="1">
      <alignment horizontal="center"/>
    </xf>
    <xf numFmtId="43" fontId="17" fillId="0" borderId="28" xfId="1" applyFont="1" applyFill="1" applyBorder="1"/>
    <xf numFmtId="43" fontId="17" fillId="0" borderId="26" xfId="1" applyFont="1" applyFill="1" applyBorder="1"/>
    <xf numFmtId="43" fontId="17" fillId="0" borderId="27" xfId="1" applyFont="1" applyFill="1" applyBorder="1"/>
    <xf numFmtId="43" fontId="5" fillId="0" borderId="28" xfId="1" applyFont="1" applyFill="1" applyBorder="1"/>
    <xf numFmtId="43" fontId="5" fillId="0" borderId="25" xfId="1" applyFont="1" applyFill="1" applyBorder="1"/>
    <xf numFmtId="43" fontId="6" fillId="2" borderId="25" xfId="1" applyFont="1" applyFill="1" applyBorder="1" applyAlignment="1">
      <alignment wrapText="1"/>
    </xf>
    <xf numFmtId="43" fontId="5" fillId="0" borderId="26" xfId="1" applyFont="1" applyFill="1" applyBorder="1"/>
    <xf numFmtId="43" fontId="5" fillId="0" borderId="27" xfId="1" applyFont="1" applyFill="1" applyBorder="1"/>
    <xf numFmtId="43" fontId="5" fillId="2" borderId="29" xfId="1" applyFont="1" applyFill="1" applyBorder="1"/>
    <xf numFmtId="43" fontId="4" fillId="2" borderId="57" xfId="1" applyFont="1" applyFill="1" applyBorder="1" applyAlignment="1">
      <alignment horizontal="left" wrapText="1"/>
    </xf>
    <xf numFmtId="0" fontId="17" fillId="2" borderId="58" xfId="1" applyNumberFormat="1" applyFont="1" applyFill="1" applyBorder="1" applyAlignment="1">
      <alignment horizontal="center"/>
    </xf>
    <xf numFmtId="0" fontId="17" fillId="2" borderId="58" xfId="1" quotePrefix="1" applyNumberFormat="1" applyFont="1" applyFill="1" applyBorder="1" applyAlignment="1">
      <alignment horizontal="center"/>
    </xf>
    <xf numFmtId="43" fontId="17" fillId="2" borderId="58" xfId="1" quotePrefix="1" applyFont="1" applyFill="1" applyBorder="1" applyAlignment="1">
      <alignment horizontal="center"/>
    </xf>
    <xf numFmtId="43" fontId="17" fillId="2" borderId="59" xfId="1" quotePrefix="1" applyFont="1" applyFill="1" applyBorder="1" applyAlignment="1">
      <alignment horizontal="center"/>
    </xf>
    <xf numFmtId="43" fontId="17" fillId="0" borderId="60" xfId="1" applyFont="1" applyFill="1" applyBorder="1" applyAlignment="1">
      <alignment horizontal="center"/>
    </xf>
    <xf numFmtId="43" fontId="17" fillId="0" borderId="61" xfId="1" applyFont="1" applyFill="1" applyBorder="1"/>
    <xf numFmtId="43" fontId="17" fillId="0" borderId="59" xfId="1" applyFont="1" applyFill="1" applyBorder="1"/>
    <xf numFmtId="43" fontId="17" fillId="0" borderId="60" xfId="1" applyFont="1" applyFill="1" applyBorder="1"/>
    <xf numFmtId="43" fontId="5" fillId="0" borderId="61" xfId="1" applyFont="1" applyFill="1" applyBorder="1"/>
    <xf numFmtId="43" fontId="5" fillId="0" borderId="58" xfId="1" applyFont="1" applyFill="1" applyBorder="1"/>
    <xf numFmtId="43" fontId="6" fillId="2" borderId="58" xfId="1" applyFont="1" applyFill="1" applyBorder="1" applyAlignment="1">
      <alignment wrapText="1"/>
    </xf>
    <xf numFmtId="43" fontId="5" fillId="2" borderId="58" xfId="1" applyFont="1" applyFill="1" applyBorder="1"/>
    <xf numFmtId="43" fontId="5" fillId="0" borderId="59" xfId="1" applyFont="1" applyFill="1" applyBorder="1"/>
    <xf numFmtId="43" fontId="5" fillId="0" borderId="60" xfId="1" applyFont="1" applyFill="1" applyBorder="1"/>
    <xf numFmtId="43" fontId="5" fillId="2" borderId="62" xfId="1" applyFont="1" applyFill="1" applyBorder="1"/>
    <xf numFmtId="43" fontId="17" fillId="2" borderId="49" xfId="1" applyFont="1" applyFill="1" applyBorder="1" applyAlignment="1">
      <alignment horizontal="center"/>
    </xf>
    <xf numFmtId="43" fontId="5" fillId="0" borderId="50" xfId="1" applyFont="1" applyFill="1" applyBorder="1"/>
    <xf numFmtId="43" fontId="5" fillId="0" borderId="49" xfId="1" applyFont="1" applyFill="1" applyBorder="1"/>
    <xf numFmtId="43" fontId="5" fillId="2" borderId="63" xfId="1" applyFont="1" applyFill="1" applyBorder="1"/>
    <xf numFmtId="43" fontId="17" fillId="2" borderId="13" xfId="1" applyFont="1" applyFill="1" applyBorder="1" applyAlignment="1">
      <alignment horizontal="center"/>
    </xf>
    <xf numFmtId="43" fontId="6" fillId="0" borderId="14" xfId="1" applyFont="1" applyFill="1" applyBorder="1" applyAlignment="1">
      <alignment horizontal="center"/>
    </xf>
    <xf numFmtId="43" fontId="17" fillId="2" borderId="32" xfId="1" applyFont="1" applyFill="1" applyBorder="1"/>
    <xf numFmtId="43" fontId="5" fillId="2" borderId="32" xfId="1" applyFont="1" applyFill="1" applyBorder="1"/>
    <xf numFmtId="43" fontId="13" fillId="0" borderId="13" xfId="1" applyFont="1" applyFill="1" applyBorder="1" applyAlignment="1">
      <alignment horizontal="center"/>
    </xf>
    <xf numFmtId="43" fontId="13" fillId="0" borderId="14" xfId="1" applyFont="1" applyFill="1" applyBorder="1"/>
    <xf numFmtId="43" fontId="13" fillId="0" borderId="12" xfId="1" applyFont="1" applyFill="1" applyBorder="1"/>
    <xf numFmtId="43" fontId="13" fillId="0" borderId="13" xfId="1" applyFont="1" applyFill="1" applyBorder="1"/>
    <xf numFmtId="43" fontId="5" fillId="0" borderId="47" xfId="1" applyFont="1" applyFill="1" applyBorder="1" applyAlignment="1">
      <alignment wrapText="1"/>
    </xf>
    <xf numFmtId="43" fontId="17" fillId="2" borderId="30" xfId="1" applyFont="1" applyFill="1" applyBorder="1" applyAlignment="1">
      <alignment wrapText="1"/>
    </xf>
    <xf numFmtId="43" fontId="4" fillId="2" borderId="24" xfId="1" applyFont="1" applyFill="1" applyBorder="1" applyAlignment="1">
      <alignment horizontal="left" wrapText="1"/>
    </xf>
    <xf numFmtId="0" fontId="17" fillId="2" borderId="25" xfId="1" applyNumberFormat="1" applyFont="1" applyFill="1" applyBorder="1" applyAlignment="1">
      <alignment horizontal="center" wrapText="1"/>
    </xf>
    <xf numFmtId="0" fontId="17" fillId="2" borderId="25" xfId="1" quotePrefix="1" applyNumberFormat="1" applyFont="1" applyFill="1" applyBorder="1" applyAlignment="1">
      <alignment horizontal="center" wrapText="1"/>
    </xf>
    <xf numFmtId="43" fontId="17" fillId="2" borderId="25" xfId="1" quotePrefix="1" applyFont="1" applyFill="1" applyBorder="1" applyAlignment="1">
      <alignment horizontal="center" wrapText="1"/>
    </xf>
    <xf numFmtId="43" fontId="17" fillId="2" borderId="26" xfId="1" quotePrefix="1" applyFont="1" applyFill="1" applyBorder="1" applyAlignment="1">
      <alignment horizontal="center" wrapText="1"/>
    </xf>
    <xf numFmtId="43" fontId="5" fillId="0" borderId="29" xfId="1" applyFont="1" applyFill="1" applyBorder="1"/>
    <xf numFmtId="0" fontId="0" fillId="0" borderId="0" xfId="0" applyAlignment="1">
      <alignment horizontal="center"/>
    </xf>
    <xf numFmtId="43" fontId="11" fillId="3" borderId="16" xfId="1" applyFont="1" applyFill="1" applyBorder="1" applyAlignment="1">
      <alignment horizontal="center" wrapText="1"/>
    </xf>
    <xf numFmtId="43" fontId="19" fillId="3" borderId="20" xfId="1" applyFont="1" applyFill="1" applyBorder="1" applyAlignment="1">
      <alignment horizontal="center"/>
    </xf>
    <xf numFmtId="43" fontId="19" fillId="3" borderId="21" xfId="1" applyFont="1" applyFill="1" applyBorder="1"/>
    <xf numFmtId="43" fontId="19" fillId="3" borderId="17" xfId="1" applyFont="1" applyFill="1" applyBorder="1"/>
    <xf numFmtId="43" fontId="19" fillId="3" borderId="20" xfId="1" applyFont="1" applyFill="1" applyBorder="1"/>
    <xf numFmtId="43" fontId="19" fillId="3" borderId="22" xfId="1" applyFont="1" applyFill="1" applyBorder="1"/>
    <xf numFmtId="43" fontId="19" fillId="3" borderId="23" xfId="1" applyFont="1" applyFill="1" applyBorder="1"/>
    <xf numFmtId="43" fontId="13" fillId="5" borderId="24" xfId="1" applyFont="1" applyFill="1" applyBorder="1" applyAlignment="1">
      <alignment horizontal="center" vertical="center" wrapText="1"/>
    </xf>
    <xf numFmtId="0" fontId="14" fillId="5" borderId="25" xfId="1" applyNumberFormat="1" applyFont="1" applyFill="1" applyBorder="1" applyAlignment="1">
      <alignment horizontal="center" wrapText="1"/>
    </xf>
    <xf numFmtId="43" fontId="14" fillId="5" borderId="25" xfId="1" applyFont="1" applyFill="1" applyBorder="1" applyAlignment="1">
      <alignment horizontal="center" wrapText="1"/>
    </xf>
    <xf numFmtId="43" fontId="14" fillId="5" borderId="26" xfId="1" applyFont="1" applyFill="1" applyBorder="1" applyAlignment="1">
      <alignment horizontal="center" wrapText="1"/>
    </xf>
    <xf numFmtId="43" fontId="15" fillId="5" borderId="27" xfId="1" applyFont="1" applyFill="1" applyBorder="1" applyAlignment="1">
      <alignment horizontal="center"/>
    </xf>
    <xf numFmtId="43" fontId="15" fillId="5" borderId="28" xfId="1" applyFont="1" applyFill="1" applyBorder="1"/>
    <xf numFmtId="43" fontId="15" fillId="5" borderId="26" xfId="1" applyFont="1" applyFill="1" applyBorder="1"/>
    <xf numFmtId="43" fontId="15" fillId="5" borderId="27" xfId="1" applyFont="1" applyFill="1" applyBorder="1"/>
    <xf numFmtId="43" fontId="15" fillId="5" borderId="25" xfId="1" applyFont="1" applyFill="1" applyBorder="1"/>
    <xf numFmtId="43" fontId="15" fillId="5" borderId="29" xfId="1" applyFont="1" applyFill="1" applyBorder="1"/>
    <xf numFmtId="43" fontId="11" fillId="4" borderId="16" xfId="1" applyFont="1" applyFill="1" applyBorder="1" applyAlignment="1">
      <alignment horizontal="center" wrapText="1"/>
    </xf>
    <xf numFmtId="43" fontId="12" fillId="4" borderId="20" xfId="1" applyFont="1" applyFill="1" applyBorder="1" applyAlignment="1">
      <alignment horizontal="center"/>
    </xf>
    <xf numFmtId="43" fontId="12" fillId="4" borderId="21" xfId="1" applyFont="1" applyFill="1" applyBorder="1" applyAlignment="1"/>
    <xf numFmtId="43" fontId="12" fillId="4" borderId="17" xfId="1" applyFont="1" applyFill="1" applyBorder="1" applyAlignment="1"/>
    <xf numFmtId="43" fontId="12" fillId="4" borderId="20" xfId="1" applyFont="1" applyFill="1" applyBorder="1" applyAlignment="1"/>
    <xf numFmtId="43" fontId="12" fillId="4" borderId="22" xfId="1" applyFont="1" applyFill="1" applyBorder="1" applyAlignment="1"/>
    <xf numFmtId="43" fontId="12" fillId="4" borderId="23" xfId="1" applyFont="1" applyFill="1" applyBorder="1" applyAlignment="1"/>
    <xf numFmtId="43" fontId="13" fillId="5" borderId="36" xfId="1" applyFont="1" applyFill="1" applyBorder="1" applyAlignment="1">
      <alignment horizontal="center" vertical="center" wrapText="1"/>
    </xf>
    <xf numFmtId="0" fontId="14" fillId="5" borderId="37" xfId="1" applyNumberFormat="1" applyFont="1" applyFill="1" applyBorder="1" applyAlignment="1">
      <alignment horizontal="center" wrapText="1"/>
    </xf>
    <xf numFmtId="43" fontId="14" fillId="5" borderId="37" xfId="1" applyFont="1" applyFill="1" applyBorder="1" applyAlignment="1">
      <alignment horizontal="center" wrapText="1"/>
    </xf>
    <xf numFmtId="43" fontId="14" fillId="5" borderId="38" xfId="1" applyFont="1" applyFill="1" applyBorder="1" applyAlignment="1">
      <alignment horizontal="center" wrapText="1"/>
    </xf>
    <xf numFmtId="43" fontId="15" fillId="5" borderId="39" xfId="1" applyFont="1" applyFill="1" applyBorder="1" applyAlignment="1">
      <alignment horizontal="center"/>
    </xf>
    <xf numFmtId="43" fontId="15" fillId="5" borderId="40" xfId="1" applyFont="1" applyFill="1" applyBorder="1"/>
    <xf numFmtId="43" fontId="15" fillId="5" borderId="38" xfId="1" applyFont="1" applyFill="1" applyBorder="1"/>
    <xf numFmtId="43" fontId="15" fillId="5" borderId="39" xfId="1" applyFont="1" applyFill="1" applyBorder="1"/>
    <xf numFmtId="43" fontId="15" fillId="5" borderId="37" xfId="1" applyFont="1" applyFill="1" applyBorder="1"/>
    <xf numFmtId="43" fontId="15" fillId="5" borderId="3" xfId="1" applyFont="1" applyFill="1" applyBorder="1"/>
    <xf numFmtId="43" fontId="18" fillId="5" borderId="40" xfId="1" applyFont="1" applyFill="1" applyBorder="1"/>
    <xf numFmtId="43" fontId="18" fillId="5" borderId="37" xfId="1" applyFont="1" applyFill="1" applyBorder="1"/>
    <xf numFmtId="0" fontId="17" fillId="5" borderId="37" xfId="1" applyNumberFormat="1" applyFont="1" applyFill="1" applyBorder="1" applyAlignment="1">
      <alignment horizontal="center"/>
    </xf>
    <xf numFmtId="0" fontId="17" fillId="5" borderId="37" xfId="1" quotePrefix="1" applyNumberFormat="1" applyFont="1" applyFill="1" applyBorder="1" applyAlignment="1">
      <alignment horizontal="center"/>
    </xf>
    <xf numFmtId="43" fontId="17" fillId="5" borderId="37" xfId="1" quotePrefix="1" applyFont="1" applyFill="1" applyBorder="1" applyAlignment="1">
      <alignment horizontal="center"/>
    </xf>
    <xf numFmtId="43" fontId="17" fillId="5" borderId="38" xfId="1" quotePrefix="1" applyFont="1" applyFill="1" applyBorder="1" applyAlignment="1">
      <alignment horizontal="center"/>
    </xf>
    <xf numFmtId="43" fontId="13" fillId="5" borderId="39" xfId="1" applyFont="1" applyFill="1" applyBorder="1" applyAlignment="1">
      <alignment horizontal="center"/>
    </xf>
    <xf numFmtId="43" fontId="13" fillId="5" borderId="40" xfId="1" applyFont="1" applyFill="1" applyBorder="1"/>
    <xf numFmtId="43" fontId="13" fillId="5" borderId="38" xfId="1" applyFont="1" applyFill="1" applyBorder="1"/>
    <xf numFmtId="43" fontId="13" fillId="5" borderId="39" xfId="1" applyFont="1" applyFill="1" applyBorder="1"/>
    <xf numFmtId="43" fontId="13" fillId="5" borderId="37" xfId="1" applyFont="1" applyFill="1" applyBorder="1"/>
    <xf numFmtId="43" fontId="13" fillId="5" borderId="3" xfId="1" applyFont="1" applyFill="1" applyBorder="1"/>
    <xf numFmtId="0" fontId="17" fillId="5" borderId="42" xfId="1" applyNumberFormat="1" applyFont="1" applyFill="1" applyBorder="1" applyAlignment="1">
      <alignment horizontal="center"/>
    </xf>
    <xf numFmtId="0" fontId="17" fillId="5" borderId="42" xfId="1" quotePrefix="1" applyNumberFormat="1" applyFont="1" applyFill="1" applyBorder="1" applyAlignment="1">
      <alignment horizontal="center"/>
    </xf>
    <xf numFmtId="43" fontId="17" fillId="5" borderId="42" xfId="1" quotePrefix="1" applyFont="1" applyFill="1" applyBorder="1" applyAlignment="1">
      <alignment horizontal="center"/>
    </xf>
    <xf numFmtId="43" fontId="17" fillId="5" borderId="43" xfId="1" quotePrefix="1" applyFont="1" applyFill="1" applyBorder="1" applyAlignment="1">
      <alignment horizontal="center"/>
    </xf>
    <xf numFmtId="43" fontId="17" fillId="5" borderId="44" xfId="1" applyFont="1" applyFill="1" applyBorder="1" applyAlignment="1">
      <alignment horizontal="center"/>
    </xf>
    <xf numFmtId="43" fontId="17" fillId="5" borderId="45" xfId="1" applyFont="1" applyFill="1" applyBorder="1"/>
    <xf numFmtId="43" fontId="17" fillId="5" borderId="43" xfId="1" applyFont="1" applyFill="1" applyBorder="1"/>
    <xf numFmtId="43" fontId="17" fillId="5" borderId="44" xfId="1" applyFont="1" applyFill="1" applyBorder="1"/>
    <xf numFmtId="43" fontId="4" fillId="5" borderId="45" xfId="1" applyFont="1" applyFill="1" applyBorder="1" applyAlignment="1">
      <alignment wrapText="1"/>
    </xf>
    <xf numFmtId="43" fontId="17" fillId="5" borderId="42" xfId="1" applyFont="1" applyFill="1" applyBorder="1"/>
    <xf numFmtId="43" fontId="5" fillId="5" borderId="42" xfId="1" applyFont="1" applyFill="1" applyBorder="1"/>
    <xf numFmtId="43" fontId="5" fillId="5" borderId="43" xfId="1" applyFont="1" applyFill="1" applyBorder="1"/>
    <xf numFmtId="43" fontId="5" fillId="5" borderId="44" xfId="1" applyFont="1" applyFill="1" applyBorder="1"/>
    <xf numFmtId="43" fontId="5" fillId="5" borderId="46" xfId="1" applyFont="1" applyFill="1" applyBorder="1"/>
    <xf numFmtId="0" fontId="17" fillId="5" borderId="25" xfId="1" applyNumberFormat="1" applyFont="1" applyFill="1" applyBorder="1" applyAlignment="1">
      <alignment horizontal="center"/>
    </xf>
    <xf numFmtId="0" fontId="17" fillId="5" borderId="25" xfId="1" quotePrefix="1" applyNumberFormat="1" applyFont="1" applyFill="1" applyBorder="1" applyAlignment="1">
      <alignment horizontal="center"/>
    </xf>
    <xf numFmtId="43" fontId="17" fillId="5" borderId="25" xfId="1" quotePrefix="1" applyFont="1" applyFill="1" applyBorder="1" applyAlignment="1">
      <alignment horizontal="center"/>
    </xf>
    <xf numFmtId="43" fontId="17" fillId="5" borderId="26" xfId="1" quotePrefix="1" applyFont="1" applyFill="1" applyBorder="1" applyAlignment="1">
      <alignment horizontal="center"/>
    </xf>
    <xf numFmtId="43" fontId="13" fillId="5" borderId="27" xfId="1" applyFont="1" applyFill="1" applyBorder="1" applyAlignment="1">
      <alignment horizontal="center"/>
    </xf>
    <xf numFmtId="43" fontId="13" fillId="5" borderId="28" xfId="1" applyFont="1" applyFill="1" applyBorder="1"/>
    <xf numFmtId="43" fontId="13" fillId="5" borderId="26" xfId="1" applyFont="1" applyFill="1" applyBorder="1"/>
    <xf numFmtId="43" fontId="13" fillId="5" borderId="27" xfId="1" applyFont="1" applyFill="1" applyBorder="1"/>
    <xf numFmtId="43" fontId="13" fillId="5" borderId="25" xfId="1" applyFont="1" applyFill="1" applyBorder="1"/>
    <xf numFmtId="43" fontId="13" fillId="5" borderId="29" xfId="1" applyFont="1" applyFill="1" applyBorder="1"/>
    <xf numFmtId="0" fontId="11" fillId="4" borderId="16" xfId="1" applyNumberFormat="1" applyFont="1" applyFill="1" applyBorder="1" applyAlignment="1">
      <alignment horizontal="center" wrapText="1"/>
    </xf>
    <xf numFmtId="43" fontId="19" fillId="4" borderId="20" xfId="1" applyFont="1" applyFill="1" applyBorder="1" applyAlignment="1">
      <alignment horizontal="center"/>
    </xf>
    <xf numFmtId="0" fontId="4" fillId="5" borderId="25" xfId="1" applyNumberFormat="1" applyFont="1" applyFill="1" applyBorder="1" applyAlignment="1">
      <alignment horizontal="center"/>
    </xf>
    <xf numFmtId="43" fontId="4" fillId="5" borderId="25" xfId="1" applyFont="1" applyFill="1" applyBorder="1" applyAlignment="1">
      <alignment horizontal="center"/>
    </xf>
    <xf numFmtId="43" fontId="4" fillId="5" borderId="26" xfId="1" applyFont="1" applyFill="1" applyBorder="1" applyAlignment="1">
      <alignment horizontal="center"/>
    </xf>
    <xf numFmtId="43" fontId="5" fillId="5" borderId="45" xfId="1" applyFont="1" applyFill="1" applyBorder="1"/>
    <xf numFmtId="0" fontId="17" fillId="5" borderId="38" xfId="1" quotePrefix="1" applyNumberFormat="1" applyFont="1" applyFill="1" applyBorder="1" applyAlignment="1">
      <alignment horizontal="center"/>
    </xf>
    <xf numFmtId="43" fontId="13" fillId="4" borderId="64" xfId="1" applyFont="1" applyFill="1" applyBorder="1" applyAlignment="1">
      <alignment horizontal="center" vertical="center" wrapText="1"/>
    </xf>
    <xf numFmtId="43" fontId="12" fillId="4" borderId="65" xfId="1" applyFont="1" applyFill="1" applyBorder="1" applyAlignment="1">
      <alignment horizontal="right" wrapText="1"/>
    </xf>
    <xf numFmtId="43" fontId="12" fillId="4" borderId="66" xfId="1" applyFont="1" applyFill="1" applyBorder="1" applyAlignment="1">
      <alignment horizontal="right" wrapText="1"/>
    </xf>
    <xf numFmtId="43" fontId="19" fillId="4" borderId="67" xfId="1" applyFont="1" applyFill="1" applyBorder="1" applyAlignment="1">
      <alignment horizontal="center"/>
    </xf>
    <xf numFmtId="43" fontId="19" fillId="4" borderId="68" xfId="1" applyFont="1" applyFill="1" applyBorder="1"/>
    <xf numFmtId="43" fontId="19" fillId="4" borderId="66" xfId="1" applyFont="1" applyFill="1" applyBorder="1"/>
    <xf numFmtId="43" fontId="19" fillId="4" borderId="67" xfId="1" applyFont="1" applyFill="1" applyBorder="1"/>
    <xf numFmtId="43" fontId="19" fillId="4" borderId="65" xfId="1" applyFont="1" applyFill="1" applyBorder="1"/>
    <xf numFmtId="43" fontId="19" fillId="4" borderId="69" xfId="1" applyFont="1" applyFill="1" applyBorder="1"/>
    <xf numFmtId="0" fontId="17" fillId="5" borderId="42" xfId="1" applyNumberFormat="1" applyFont="1" applyFill="1" applyBorder="1" applyAlignment="1">
      <alignment horizontal="center" wrapText="1"/>
    </xf>
    <xf numFmtId="0" fontId="17" fillId="5" borderId="42" xfId="1" quotePrefix="1" applyNumberFormat="1" applyFont="1" applyFill="1" applyBorder="1" applyAlignment="1">
      <alignment horizontal="center" wrapText="1"/>
    </xf>
    <xf numFmtId="43" fontId="17" fillId="5" borderId="42" xfId="1" quotePrefix="1" applyFont="1" applyFill="1" applyBorder="1" applyAlignment="1">
      <alignment horizontal="center" wrapText="1"/>
    </xf>
    <xf numFmtId="43" fontId="17" fillId="5" borderId="43" xfId="1" quotePrefix="1" applyFont="1" applyFill="1" applyBorder="1" applyAlignment="1">
      <alignment horizontal="center" wrapText="1"/>
    </xf>
    <xf numFmtId="43" fontId="4" fillId="0" borderId="33" xfId="1" applyFont="1" applyFill="1" applyBorder="1" applyAlignment="1">
      <alignment horizontal="center"/>
    </xf>
    <xf numFmtId="43" fontId="4" fillId="0" borderId="49" xfId="1" applyFont="1" applyFill="1" applyBorder="1" applyAlignment="1">
      <alignment horizontal="center"/>
    </xf>
    <xf numFmtId="43" fontId="4" fillId="0" borderId="13" xfId="1" applyFont="1" applyFill="1" applyBorder="1" applyAlignment="1">
      <alignment horizontal="center"/>
    </xf>
    <xf numFmtId="43" fontId="4" fillId="2" borderId="33" xfId="1" applyFont="1" applyFill="1" applyBorder="1" applyAlignment="1">
      <alignment horizontal="center"/>
    </xf>
    <xf numFmtId="43" fontId="4" fillId="2" borderId="49" xfId="1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43" fontId="6" fillId="0" borderId="3" xfId="1" applyFont="1" applyFill="1" applyBorder="1" applyAlignment="1">
      <alignment horizontal="center"/>
    </xf>
    <xf numFmtId="43" fontId="2" fillId="0" borderId="0" xfId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43" fontId="2" fillId="0" borderId="0" xfId="1" applyFont="1" applyFill="1" applyAlignment="1">
      <alignment horizontal="center" wrapText="1"/>
    </xf>
    <xf numFmtId="43" fontId="3" fillId="0" borderId="0" xfId="1" applyFont="1" applyFill="1" applyAlignment="1">
      <alignment horizontal="center"/>
    </xf>
    <xf numFmtId="43" fontId="12" fillId="3" borderId="17" xfId="1" applyFont="1" applyFill="1" applyBorder="1" applyAlignment="1">
      <alignment horizontal="center" wrapText="1"/>
    </xf>
    <xf numFmtId="43" fontId="12" fillId="3" borderId="18" xfId="1" applyFont="1" applyFill="1" applyBorder="1" applyAlignment="1">
      <alignment horizontal="center" wrapText="1"/>
    </xf>
    <xf numFmtId="43" fontId="12" fillId="3" borderId="19" xfId="1" applyFont="1" applyFill="1" applyBorder="1" applyAlignment="1">
      <alignment horizontal="center" wrapText="1"/>
    </xf>
    <xf numFmtId="43" fontId="10" fillId="2" borderId="11" xfId="1" applyFont="1" applyFill="1" applyBorder="1" applyAlignment="1">
      <alignment horizontal="right" vertical="center" wrapText="1"/>
    </xf>
    <xf numFmtId="43" fontId="10" fillId="2" borderId="12" xfId="1" applyFont="1" applyFill="1" applyBorder="1" applyAlignment="1">
      <alignment horizontal="right" vertical="center" wrapText="1"/>
    </xf>
    <xf numFmtId="43" fontId="12" fillId="4" borderId="17" xfId="1" applyFont="1" applyFill="1" applyBorder="1" applyAlignment="1">
      <alignment horizontal="center" wrapText="1"/>
    </xf>
    <xf numFmtId="43" fontId="12" fillId="4" borderId="18" xfId="1" applyFont="1" applyFill="1" applyBorder="1" applyAlignment="1">
      <alignment horizontal="center" wrapText="1"/>
    </xf>
    <xf numFmtId="43" fontId="12" fillId="4" borderId="19" xfId="1" applyFont="1" applyFill="1" applyBorder="1" applyAlignment="1">
      <alignment horizontal="center" wrapText="1"/>
    </xf>
    <xf numFmtId="43" fontId="16" fillId="2" borderId="41" xfId="1" applyFont="1" applyFill="1" applyBorder="1" applyAlignment="1">
      <alignment horizontal="center" wrapText="1"/>
    </xf>
    <xf numFmtId="43" fontId="16" fillId="2" borderId="10" xfId="1" applyFont="1" applyFill="1" applyBorder="1" applyAlignment="1">
      <alignment horizontal="center" wrapText="1"/>
    </xf>
    <xf numFmtId="43" fontId="16" fillId="2" borderId="24" xfId="1" applyFont="1" applyFill="1" applyBorder="1" applyAlignment="1">
      <alignment horizontal="center" wrapText="1"/>
    </xf>
    <xf numFmtId="43" fontId="16" fillId="2" borderId="55" xfId="1" applyFont="1" applyFill="1" applyBorder="1" applyAlignment="1">
      <alignment horizontal="center" wrapText="1"/>
    </xf>
    <xf numFmtId="43" fontId="16" fillId="2" borderId="56" xfId="1" applyFont="1" applyFill="1" applyBorder="1" applyAlignment="1">
      <alignment horizontal="center" wrapText="1"/>
    </xf>
    <xf numFmtId="43" fontId="12" fillId="4" borderId="17" xfId="1" applyFont="1" applyFill="1" applyBorder="1" applyAlignment="1">
      <alignment horizontal="center"/>
    </xf>
    <xf numFmtId="43" fontId="12" fillId="4" borderId="18" xfId="1" applyFont="1" applyFill="1" applyBorder="1" applyAlignment="1">
      <alignment horizontal="center"/>
    </xf>
    <xf numFmtId="43" fontId="12" fillId="4" borderId="19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9</xdr:col>
      <xdr:colOff>523875</xdr:colOff>
      <xdr:row>4</xdr:row>
      <xdr:rowOff>180975</xdr:rowOff>
    </xdr:to>
    <xdr:pic>
      <xdr:nvPicPr>
        <xdr:cNvPr id="19" name="18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85725"/>
          <a:ext cx="7515225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tabSelected="1" zoomScaleNormal="100" zoomScaleSheetLayoutView="39" workbookViewId="0">
      <selection activeCell="H40" sqref="H4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259" t="s">
        <v>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</row>
    <row r="2" spans="1:25" ht="18" x14ac:dyDescent="0.25">
      <c r="A2" s="259" t="s">
        <v>1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</row>
    <row r="3" spans="1:25" ht="18" x14ac:dyDescent="0.25">
      <c r="A3" s="260" t="s">
        <v>2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</row>
    <row r="4" spans="1:25" ht="18" x14ac:dyDescent="0.25">
      <c r="A4" s="261" t="s">
        <v>67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</row>
    <row r="5" spans="1:25" ht="16.5" thickBot="1" x14ac:dyDescent="0.3">
      <c r="A5" s="262" t="s">
        <v>3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</row>
    <row r="6" spans="1:25" ht="15.75" thickBot="1" x14ac:dyDescent="0.3">
      <c r="A6" s="1" t="s">
        <v>68</v>
      </c>
      <c r="B6" s="2"/>
      <c r="C6" s="2"/>
      <c r="D6" s="2"/>
      <c r="E6" s="3"/>
      <c r="F6" s="3"/>
      <c r="G6" s="4"/>
      <c r="H6" s="4"/>
      <c r="I6" s="4"/>
      <c r="J6" s="5"/>
      <c r="K6" s="256" t="s">
        <v>72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8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266" t="s">
        <v>27</v>
      </c>
      <c r="C8" s="266"/>
      <c r="D8" s="266"/>
      <c r="E8" s="266"/>
      <c r="F8" s="267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0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5630782.1100000003</v>
      </c>
      <c r="X8" s="26">
        <f t="shared" si="0"/>
        <v>279851751.88999999</v>
      </c>
    </row>
    <row r="9" spans="1:25" ht="54" hidden="1" thickTop="1" thickBot="1" x14ac:dyDescent="0.35">
      <c r="A9" s="178" t="s">
        <v>69</v>
      </c>
      <c r="B9" s="268" t="s">
        <v>28</v>
      </c>
      <c r="C9" s="269"/>
      <c r="D9" s="269"/>
      <c r="E9" s="269"/>
      <c r="F9" s="2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0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5443147</v>
      </c>
      <c r="X9" s="184">
        <f t="shared" si="1"/>
        <v>237617967</v>
      </c>
    </row>
    <row r="10" spans="1:25" ht="27" hidden="1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 t="shared" si="2"/>
        <v>0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3130984</v>
      </c>
      <c r="X10" s="177">
        <f t="shared" si="2"/>
        <v>34440823</v>
      </c>
    </row>
    <row r="11" spans="1:25" ht="30.75" hidden="1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/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SUM(K11:V11)</f>
        <v>3130984</v>
      </c>
      <c r="X11" s="40">
        <f t="shared" ref="X11" si="3">J11-W11</f>
        <v>34440823</v>
      </c>
    </row>
    <row r="12" spans="1:25" ht="15.75" hidden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hidden="1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4">SUM(H14:H14)</f>
        <v>0</v>
      </c>
      <c r="I13" s="191">
        <f t="shared" si="4"/>
        <v>0</v>
      </c>
      <c r="J13" s="192">
        <f t="shared" si="4"/>
        <v>32000000</v>
      </c>
      <c r="K13" s="190">
        <f t="shared" si="4"/>
        <v>2500000</v>
      </c>
      <c r="L13" s="193">
        <f t="shared" si="4"/>
        <v>0</v>
      </c>
      <c r="M13" s="193">
        <f t="shared" si="4"/>
        <v>0</v>
      </c>
      <c r="N13" s="193">
        <f t="shared" si="4"/>
        <v>0</v>
      </c>
      <c r="O13" s="193">
        <f t="shared" si="4"/>
        <v>0</v>
      </c>
      <c r="P13" s="193">
        <f t="shared" si="4"/>
        <v>0</v>
      </c>
      <c r="Q13" s="193">
        <f t="shared" si="4"/>
        <v>0</v>
      </c>
      <c r="R13" s="193">
        <f t="shared" si="4"/>
        <v>0</v>
      </c>
      <c r="S13" s="193">
        <f t="shared" si="4"/>
        <v>0</v>
      </c>
      <c r="T13" s="193">
        <f t="shared" si="4"/>
        <v>0</v>
      </c>
      <c r="U13" s="193">
        <f t="shared" si="4"/>
        <v>0</v>
      </c>
      <c r="V13" s="191">
        <f t="shared" si="4"/>
        <v>0</v>
      </c>
      <c r="W13" s="192">
        <f t="shared" si="4"/>
        <v>0</v>
      </c>
      <c r="X13" s="194">
        <f t="shared" si="4"/>
        <v>32000000</v>
      </c>
    </row>
    <row r="14" spans="1:25" ht="23.25" hidden="1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/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hidden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hidden="1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5">SUM(H17:H19)</f>
        <v>0</v>
      </c>
      <c r="I16" s="191">
        <f t="shared" si="5"/>
        <v>0</v>
      </c>
      <c r="J16" s="192">
        <f t="shared" si="5"/>
        <v>38745962</v>
      </c>
      <c r="K16" s="190">
        <f t="shared" si="5"/>
        <v>1353830</v>
      </c>
      <c r="L16" s="193">
        <f t="shared" si="5"/>
        <v>0</v>
      </c>
      <c r="M16" s="193">
        <f t="shared" si="5"/>
        <v>0</v>
      </c>
      <c r="N16" s="193">
        <f t="shared" si="5"/>
        <v>0</v>
      </c>
      <c r="O16" s="193">
        <f t="shared" si="5"/>
        <v>0</v>
      </c>
      <c r="P16" s="193">
        <f t="shared" si="5"/>
        <v>0</v>
      </c>
      <c r="Q16" s="193">
        <f t="shared" si="5"/>
        <v>0</v>
      </c>
      <c r="R16" s="193">
        <f t="shared" si="5"/>
        <v>0</v>
      </c>
      <c r="S16" s="193">
        <f t="shared" si="5"/>
        <v>0</v>
      </c>
      <c r="T16" s="193">
        <f t="shared" si="5"/>
        <v>0</v>
      </c>
      <c r="U16" s="193">
        <f t="shared" si="5"/>
        <v>0</v>
      </c>
      <c r="V16" s="191">
        <f t="shared" si="5"/>
        <v>0</v>
      </c>
      <c r="W16" s="192">
        <f t="shared" si="5"/>
        <v>1353830</v>
      </c>
      <c r="X16" s="194">
        <f t="shared" si="5"/>
        <v>37392132</v>
      </c>
      <c r="Y16" s="68"/>
    </row>
    <row r="17" spans="1:24" ht="34.5" hidden="1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/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1353830</v>
      </c>
      <c r="X17" s="61">
        <f>J17-W17</f>
        <v>33392132</v>
      </c>
    </row>
    <row r="18" spans="1:24" ht="6.75" hidden="1" customHeight="1" x14ac:dyDescent="0.25">
      <c r="A18" s="2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hidden="1" x14ac:dyDescent="0.25">
      <c r="A19" s="2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/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 t="shared" ref="W19" si="6">SUM(K19:V19)</f>
        <v>0</v>
      </c>
      <c r="X19" s="89">
        <f>J19-W19</f>
        <v>4000000</v>
      </c>
    </row>
    <row r="20" spans="1:24" ht="15.75" hidden="1" thickBot="1" x14ac:dyDescent="0.3">
      <c r="A20" s="2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hidden="1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7">SUM(G22:G22)</f>
        <v>1500000</v>
      </c>
      <c r="H21" s="190">
        <f t="shared" si="7"/>
        <v>0</v>
      </c>
      <c r="I21" s="191">
        <f t="shared" si="7"/>
        <v>0</v>
      </c>
      <c r="J21" s="192">
        <f t="shared" si="7"/>
        <v>1500000</v>
      </c>
      <c r="K21" s="190">
        <f t="shared" si="7"/>
        <v>0</v>
      </c>
      <c r="L21" s="193">
        <f t="shared" si="7"/>
        <v>0</v>
      </c>
      <c r="M21" s="193">
        <f t="shared" si="7"/>
        <v>0</v>
      </c>
      <c r="N21" s="193">
        <f t="shared" si="7"/>
        <v>0</v>
      </c>
      <c r="O21" s="193">
        <f t="shared" si="7"/>
        <v>0</v>
      </c>
      <c r="P21" s="193">
        <f t="shared" si="7"/>
        <v>0</v>
      </c>
      <c r="Q21" s="193">
        <f t="shared" si="7"/>
        <v>0</v>
      </c>
      <c r="R21" s="193">
        <f t="shared" si="7"/>
        <v>0</v>
      </c>
      <c r="S21" s="193">
        <f t="shared" si="7"/>
        <v>0</v>
      </c>
      <c r="T21" s="193">
        <f t="shared" si="7"/>
        <v>0</v>
      </c>
      <c r="U21" s="193">
        <f t="shared" si="7"/>
        <v>0</v>
      </c>
      <c r="V21" s="191">
        <f t="shared" si="7"/>
        <v>0</v>
      </c>
      <c r="W21" s="192">
        <f t="shared" si="7"/>
        <v>0</v>
      </c>
      <c r="X21" s="194">
        <f t="shared" si="7"/>
        <v>1500000</v>
      </c>
    </row>
    <row r="22" spans="1:24" ht="23.25" hidden="1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hidden="1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hidden="1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8">SUM(I25:I25)</f>
        <v>0</v>
      </c>
      <c r="J24" s="192">
        <f t="shared" si="8"/>
        <v>11500000</v>
      </c>
      <c r="K24" s="195">
        <f t="shared" si="8"/>
        <v>958333</v>
      </c>
      <c r="L24" s="196">
        <f t="shared" si="8"/>
        <v>0</v>
      </c>
      <c r="M24" s="193">
        <f t="shared" si="8"/>
        <v>0</v>
      </c>
      <c r="N24" s="193">
        <f t="shared" si="8"/>
        <v>0</v>
      </c>
      <c r="O24" s="193">
        <f t="shared" si="8"/>
        <v>0</v>
      </c>
      <c r="P24" s="193">
        <f t="shared" si="8"/>
        <v>0</v>
      </c>
      <c r="Q24" s="193">
        <f t="shared" si="8"/>
        <v>0</v>
      </c>
      <c r="R24" s="193">
        <f t="shared" si="8"/>
        <v>0</v>
      </c>
      <c r="S24" s="193">
        <f t="shared" si="8"/>
        <v>0</v>
      </c>
      <c r="T24" s="193">
        <f t="shared" si="8"/>
        <v>0</v>
      </c>
      <c r="U24" s="193">
        <f t="shared" si="8"/>
        <v>0</v>
      </c>
      <c r="V24" s="191">
        <f t="shared" si="8"/>
        <v>0</v>
      </c>
      <c r="W24" s="192">
        <f>SUM(W25:W25)</f>
        <v>958333</v>
      </c>
      <c r="X24" s="194">
        <f t="shared" si="8"/>
        <v>10541667</v>
      </c>
    </row>
    <row r="25" spans="1:24" ht="23.25" hidden="1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/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958333</v>
      </c>
      <c r="X25" s="61">
        <f>J25-W25</f>
        <v>10541667</v>
      </c>
    </row>
    <row r="26" spans="1:24" ht="15.75" hidden="1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hidden="1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9">SUM(H28:H30)</f>
        <v>0</v>
      </c>
      <c r="I27" s="203">
        <f t="shared" si="9"/>
        <v>0</v>
      </c>
      <c r="J27" s="204">
        <f t="shared" si="9"/>
        <v>121743345</v>
      </c>
      <c r="K27" s="202">
        <f t="shared" si="9"/>
        <v>2500000</v>
      </c>
      <c r="L27" s="205">
        <f t="shared" si="9"/>
        <v>0</v>
      </c>
      <c r="M27" s="205">
        <f t="shared" si="9"/>
        <v>0</v>
      </c>
      <c r="N27" s="205">
        <f t="shared" si="9"/>
        <v>0</v>
      </c>
      <c r="O27" s="205">
        <f t="shared" si="9"/>
        <v>0</v>
      </c>
      <c r="P27" s="205">
        <f t="shared" si="9"/>
        <v>0</v>
      </c>
      <c r="Q27" s="205">
        <f t="shared" si="9"/>
        <v>0</v>
      </c>
      <c r="R27" s="205">
        <f t="shared" si="9"/>
        <v>0</v>
      </c>
      <c r="S27" s="205">
        <f t="shared" si="9"/>
        <v>0</v>
      </c>
      <c r="T27" s="205">
        <f t="shared" si="9"/>
        <v>0</v>
      </c>
      <c r="U27" s="205">
        <f t="shared" si="9"/>
        <v>0</v>
      </c>
      <c r="V27" s="203">
        <f t="shared" si="9"/>
        <v>0</v>
      </c>
      <c r="W27" s="204">
        <f t="shared" si="9"/>
        <v>0</v>
      </c>
      <c r="X27" s="206">
        <f t="shared" si="9"/>
        <v>121743345</v>
      </c>
    </row>
    <row r="28" spans="1:24" ht="23.25" hidden="1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/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hidden="1" customHeight="1" x14ac:dyDescent="0.25">
      <c r="A29" s="274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hidden="1" x14ac:dyDescent="0.25">
      <c r="A30" s="272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/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0</v>
      </c>
      <c r="X30" s="89">
        <f>J30-W30</f>
        <v>72642164</v>
      </c>
    </row>
    <row r="31" spans="1:24" ht="15.75" hidden="1" thickBot="1" x14ac:dyDescent="0.3">
      <c r="A31" s="275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276" t="s">
        <v>28</v>
      </c>
      <c r="C32" s="277"/>
      <c r="D32" s="277"/>
      <c r="E32" s="277"/>
      <c r="F32" s="278"/>
      <c r="G32" s="232">
        <f>SUM(G33+G36+G39+G42+G45+G48+G53+G56+G61+G67+G64+G69+G71)</f>
        <v>39421420</v>
      </c>
      <c r="H32" s="232">
        <f t="shared" ref="H32:X32" si="10">SUM(H33+H36+H39+H42+H45+H48+H53+H56+H61+H67+H64+H69+H71)</f>
        <v>0</v>
      </c>
      <c r="I32" s="232">
        <f t="shared" si="10"/>
        <v>0</v>
      </c>
      <c r="J32" s="232">
        <f t="shared" si="10"/>
        <v>39421420</v>
      </c>
      <c r="K32" s="232">
        <f t="shared" si="10"/>
        <v>187635.11</v>
      </c>
      <c r="L32" s="232">
        <f t="shared" si="10"/>
        <v>0</v>
      </c>
      <c r="M32" s="232">
        <f t="shared" si="10"/>
        <v>0</v>
      </c>
      <c r="N32" s="232">
        <f t="shared" si="10"/>
        <v>0</v>
      </c>
      <c r="O32" s="232">
        <f t="shared" si="10"/>
        <v>0</v>
      </c>
      <c r="P32" s="232">
        <f t="shared" si="10"/>
        <v>0</v>
      </c>
      <c r="Q32" s="232">
        <f t="shared" si="10"/>
        <v>0</v>
      </c>
      <c r="R32" s="232">
        <f t="shared" si="10"/>
        <v>0</v>
      </c>
      <c r="S32" s="232">
        <f t="shared" si="10"/>
        <v>0</v>
      </c>
      <c r="T32" s="232">
        <f t="shared" si="10"/>
        <v>0</v>
      </c>
      <c r="U32" s="232">
        <f t="shared" si="10"/>
        <v>0</v>
      </c>
      <c r="V32" s="232">
        <f t="shared" si="10"/>
        <v>0</v>
      </c>
      <c r="W32" s="232">
        <f t="shared" si="10"/>
        <v>187635.11</v>
      </c>
      <c r="X32" s="232">
        <f t="shared" si="10"/>
        <v>39233784.890000001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11">SUM(H34)</f>
        <v>0</v>
      </c>
      <c r="I33" s="227">
        <f t="shared" si="11"/>
        <v>0</v>
      </c>
      <c r="J33" s="228">
        <f t="shared" si="11"/>
        <v>3350000</v>
      </c>
      <c r="K33" s="226">
        <f t="shared" si="11"/>
        <v>187635.11</v>
      </c>
      <c r="L33" s="229">
        <f t="shared" si="11"/>
        <v>0</v>
      </c>
      <c r="M33" s="229">
        <f t="shared" si="11"/>
        <v>0</v>
      </c>
      <c r="N33" s="229">
        <f t="shared" si="11"/>
        <v>0</v>
      </c>
      <c r="O33" s="229">
        <f t="shared" si="11"/>
        <v>0</v>
      </c>
      <c r="P33" s="229">
        <f t="shared" si="11"/>
        <v>0</v>
      </c>
      <c r="Q33" s="229">
        <f t="shared" si="11"/>
        <v>0</v>
      </c>
      <c r="R33" s="229">
        <f t="shared" si="11"/>
        <v>0</v>
      </c>
      <c r="S33" s="229">
        <f t="shared" si="11"/>
        <v>0</v>
      </c>
      <c r="T33" s="229">
        <f t="shared" si="11"/>
        <v>0</v>
      </c>
      <c r="U33" s="229">
        <f t="shared" si="11"/>
        <v>0</v>
      </c>
      <c r="V33" s="227">
        <f t="shared" si="11"/>
        <v>0</v>
      </c>
      <c r="W33" s="228">
        <f t="shared" si="11"/>
        <v>187635.11</v>
      </c>
      <c r="X33" s="230">
        <f t="shared" si="11"/>
        <v>3162364.89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/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187635.11</v>
      </c>
      <c r="X34" s="61">
        <f>J34-W34</f>
        <v>3162364.89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2">SUM(G37:G37)</f>
        <v>500000</v>
      </c>
      <c r="H36" s="202">
        <f t="shared" si="12"/>
        <v>0</v>
      </c>
      <c r="I36" s="203">
        <f t="shared" si="12"/>
        <v>0</v>
      </c>
      <c r="J36" s="204">
        <f t="shared" si="12"/>
        <v>500000</v>
      </c>
      <c r="K36" s="202">
        <f t="shared" si="12"/>
        <v>0</v>
      </c>
      <c r="L36" s="205">
        <f t="shared" si="12"/>
        <v>0</v>
      </c>
      <c r="M36" s="205">
        <f t="shared" si="12"/>
        <v>0</v>
      </c>
      <c r="N36" s="205">
        <f t="shared" si="12"/>
        <v>0</v>
      </c>
      <c r="O36" s="205">
        <f t="shared" si="12"/>
        <v>0</v>
      </c>
      <c r="P36" s="205">
        <f t="shared" si="12"/>
        <v>0</v>
      </c>
      <c r="Q36" s="205">
        <f t="shared" si="12"/>
        <v>0</v>
      </c>
      <c r="R36" s="205">
        <f t="shared" si="12"/>
        <v>0</v>
      </c>
      <c r="S36" s="205">
        <f t="shared" si="12"/>
        <v>0</v>
      </c>
      <c r="T36" s="205">
        <f t="shared" si="12"/>
        <v>0</v>
      </c>
      <c r="U36" s="205">
        <f t="shared" si="12"/>
        <v>0</v>
      </c>
      <c r="V36" s="203">
        <f t="shared" si="12"/>
        <v>0</v>
      </c>
      <c r="W36" s="204">
        <f t="shared" si="12"/>
        <v>0</v>
      </c>
      <c r="X36" s="206">
        <f t="shared" si="12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3">SUM(H40)</f>
        <v>0</v>
      </c>
      <c r="I39" s="203">
        <f t="shared" si="13"/>
        <v>0</v>
      </c>
      <c r="J39" s="204">
        <f t="shared" si="13"/>
        <v>584700</v>
      </c>
      <c r="K39" s="202">
        <f t="shared" si="13"/>
        <v>0</v>
      </c>
      <c r="L39" s="205">
        <f t="shared" si="13"/>
        <v>0</v>
      </c>
      <c r="M39" s="205">
        <f t="shared" si="13"/>
        <v>0</v>
      </c>
      <c r="N39" s="205">
        <f t="shared" si="13"/>
        <v>0</v>
      </c>
      <c r="O39" s="205">
        <f t="shared" si="13"/>
        <v>0</v>
      </c>
      <c r="P39" s="205">
        <f t="shared" si="13"/>
        <v>0</v>
      </c>
      <c r="Q39" s="205">
        <f t="shared" si="13"/>
        <v>0</v>
      </c>
      <c r="R39" s="205">
        <f t="shared" si="13"/>
        <v>0</v>
      </c>
      <c r="S39" s="205">
        <f t="shared" si="13"/>
        <v>0</v>
      </c>
      <c r="T39" s="205">
        <f t="shared" si="13"/>
        <v>0</v>
      </c>
      <c r="U39" s="205">
        <f t="shared" si="13"/>
        <v>0</v>
      </c>
      <c r="V39" s="203">
        <f t="shared" si="13"/>
        <v>0</v>
      </c>
      <c r="W39" s="204">
        <f t="shared" si="13"/>
        <v>0</v>
      </c>
      <c r="X39" s="206">
        <f t="shared" si="13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4">SUM(H43)</f>
        <v>0</v>
      </c>
      <c r="I42" s="203">
        <f t="shared" si="14"/>
        <v>0</v>
      </c>
      <c r="J42" s="204">
        <f t="shared" si="14"/>
        <v>2000000</v>
      </c>
      <c r="K42" s="202">
        <f t="shared" si="14"/>
        <v>0</v>
      </c>
      <c r="L42" s="205">
        <f t="shared" si="14"/>
        <v>0</v>
      </c>
      <c r="M42" s="205">
        <f t="shared" si="14"/>
        <v>0</v>
      </c>
      <c r="N42" s="205">
        <f t="shared" si="14"/>
        <v>0</v>
      </c>
      <c r="O42" s="205">
        <f t="shared" si="14"/>
        <v>0</v>
      </c>
      <c r="P42" s="205">
        <f t="shared" si="14"/>
        <v>0</v>
      </c>
      <c r="Q42" s="205">
        <f t="shared" si="14"/>
        <v>0</v>
      </c>
      <c r="R42" s="205">
        <f t="shared" si="14"/>
        <v>0</v>
      </c>
      <c r="S42" s="205">
        <f t="shared" si="14"/>
        <v>0</v>
      </c>
      <c r="T42" s="205">
        <f t="shared" si="14"/>
        <v>0</v>
      </c>
      <c r="U42" s="205">
        <f t="shared" si="14"/>
        <v>0</v>
      </c>
      <c r="V42" s="203">
        <f t="shared" si="14"/>
        <v>0</v>
      </c>
      <c r="W42" s="204">
        <f t="shared" si="14"/>
        <v>0</v>
      </c>
      <c r="X42" s="206">
        <f t="shared" si="14"/>
        <v>2000000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/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0</v>
      </c>
      <c r="X43" s="61">
        <f>J43-W43</f>
        <v>2000000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5">SUM(H46)</f>
        <v>0</v>
      </c>
      <c r="I45" s="203">
        <f t="shared" si="15"/>
        <v>0</v>
      </c>
      <c r="J45" s="204">
        <f t="shared" si="15"/>
        <v>2400000</v>
      </c>
      <c r="K45" s="202">
        <f t="shared" si="15"/>
        <v>0</v>
      </c>
      <c r="L45" s="205">
        <f t="shared" si="15"/>
        <v>0</v>
      </c>
      <c r="M45" s="205">
        <f t="shared" si="15"/>
        <v>0</v>
      </c>
      <c r="N45" s="205">
        <f t="shared" si="15"/>
        <v>0</v>
      </c>
      <c r="O45" s="205">
        <f t="shared" si="15"/>
        <v>0</v>
      </c>
      <c r="P45" s="205">
        <f t="shared" si="15"/>
        <v>0</v>
      </c>
      <c r="Q45" s="205">
        <f t="shared" si="15"/>
        <v>0</v>
      </c>
      <c r="R45" s="205">
        <f t="shared" si="15"/>
        <v>0</v>
      </c>
      <c r="S45" s="205">
        <f t="shared" si="15"/>
        <v>0</v>
      </c>
      <c r="T45" s="205">
        <f t="shared" si="15"/>
        <v>0</v>
      </c>
      <c r="U45" s="205">
        <f t="shared" si="15"/>
        <v>0</v>
      </c>
      <c r="V45" s="203">
        <f t="shared" si="15"/>
        <v>0</v>
      </c>
      <c r="W45" s="204">
        <f t="shared" si="15"/>
        <v>0</v>
      </c>
      <c r="X45" s="206">
        <f t="shared" si="15"/>
        <v>2400000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/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0</v>
      </c>
      <c r="X46" s="61">
        <f>J46-W46</f>
        <v>2400000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6">SUM(H49+H51)</f>
        <v>0</v>
      </c>
      <c r="I48" s="227">
        <f t="shared" si="16"/>
        <v>0</v>
      </c>
      <c r="J48" s="228">
        <f t="shared" si="16"/>
        <v>3000000</v>
      </c>
      <c r="K48" s="226">
        <f t="shared" si="16"/>
        <v>0</v>
      </c>
      <c r="L48" s="229">
        <f t="shared" si="16"/>
        <v>0</v>
      </c>
      <c r="M48" s="229">
        <f t="shared" si="16"/>
        <v>0</v>
      </c>
      <c r="N48" s="229">
        <f t="shared" si="16"/>
        <v>0</v>
      </c>
      <c r="O48" s="229">
        <f t="shared" si="16"/>
        <v>0</v>
      </c>
      <c r="P48" s="229">
        <f t="shared" si="16"/>
        <v>0</v>
      </c>
      <c r="Q48" s="229">
        <f t="shared" si="16"/>
        <v>0</v>
      </c>
      <c r="R48" s="229">
        <f t="shared" si="16"/>
        <v>0</v>
      </c>
      <c r="S48" s="229">
        <f t="shared" si="16"/>
        <v>0</v>
      </c>
      <c r="T48" s="229">
        <f t="shared" si="16"/>
        <v>0</v>
      </c>
      <c r="U48" s="229">
        <f t="shared" si="16"/>
        <v>0</v>
      </c>
      <c r="V48" s="227">
        <f t="shared" si="16"/>
        <v>0</v>
      </c>
      <c r="W48" s="228">
        <f t="shared" si="16"/>
        <v>0</v>
      </c>
      <c r="X48" s="230">
        <f t="shared" si="16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272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272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273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7">SUM(H54)</f>
        <v>0</v>
      </c>
      <c r="I53" s="203">
        <f t="shared" si="17"/>
        <v>0</v>
      </c>
      <c r="J53" s="204">
        <f t="shared" si="17"/>
        <v>3589167</v>
      </c>
      <c r="K53" s="202">
        <f t="shared" si="17"/>
        <v>0</v>
      </c>
      <c r="L53" s="205">
        <f t="shared" si="17"/>
        <v>0</v>
      </c>
      <c r="M53" s="205">
        <f t="shared" si="17"/>
        <v>0</v>
      </c>
      <c r="N53" s="205">
        <f t="shared" si="17"/>
        <v>0</v>
      </c>
      <c r="O53" s="205">
        <f t="shared" si="17"/>
        <v>0</v>
      </c>
      <c r="P53" s="205">
        <f t="shared" si="17"/>
        <v>0</v>
      </c>
      <c r="Q53" s="205">
        <f t="shared" si="17"/>
        <v>0</v>
      </c>
      <c r="R53" s="205">
        <f t="shared" si="17"/>
        <v>0</v>
      </c>
      <c r="S53" s="205">
        <f t="shared" si="17"/>
        <v>0</v>
      </c>
      <c r="T53" s="205">
        <f t="shared" si="17"/>
        <v>0</v>
      </c>
      <c r="U53" s="205">
        <f t="shared" si="17"/>
        <v>0</v>
      </c>
      <c r="V53" s="203">
        <f t="shared" si="17"/>
        <v>0</v>
      </c>
      <c r="W53" s="204">
        <f t="shared" si="17"/>
        <v>0</v>
      </c>
      <c r="X53" s="206">
        <f t="shared" si="17"/>
        <v>3589167</v>
      </c>
    </row>
    <row r="54" spans="1:24" ht="68.25" x14ac:dyDescent="0.25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74"/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SUM(K54:V54)</f>
        <v>0</v>
      </c>
      <c r="X54" s="61">
        <f>J54-W54</f>
        <v>3589167</v>
      </c>
    </row>
    <row r="55" spans="1:24" ht="15.75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8">SUM(H57:H60)</f>
        <v>0</v>
      </c>
      <c r="I56" s="201">
        <f t="shared" si="18"/>
        <v>0</v>
      </c>
      <c r="J56" s="201">
        <f t="shared" si="18"/>
        <v>5249353</v>
      </c>
      <c r="K56" s="201">
        <f t="shared" si="18"/>
        <v>0</v>
      </c>
      <c r="L56" s="201">
        <f t="shared" si="18"/>
        <v>0</v>
      </c>
      <c r="M56" s="201">
        <f t="shared" si="18"/>
        <v>0</v>
      </c>
      <c r="N56" s="201">
        <f t="shared" si="18"/>
        <v>0</v>
      </c>
      <c r="O56" s="201">
        <f t="shared" si="18"/>
        <v>0</v>
      </c>
      <c r="P56" s="201">
        <f t="shared" si="18"/>
        <v>0</v>
      </c>
      <c r="Q56" s="201">
        <f t="shared" si="18"/>
        <v>0</v>
      </c>
      <c r="R56" s="201">
        <f t="shared" si="18"/>
        <v>0</v>
      </c>
      <c r="S56" s="201">
        <f t="shared" si="18"/>
        <v>0</v>
      </c>
      <c r="T56" s="201">
        <f t="shared" si="18"/>
        <v>0</v>
      </c>
      <c r="U56" s="201">
        <f t="shared" si="18"/>
        <v>0</v>
      </c>
      <c r="V56" s="201">
        <f t="shared" si="18"/>
        <v>0</v>
      </c>
      <c r="W56" s="201">
        <f t="shared" si="18"/>
        <v>0</v>
      </c>
      <c r="X56" s="201">
        <f t="shared" si="18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9">SUM(H62)</f>
        <v>0</v>
      </c>
      <c r="I61" s="203">
        <f t="shared" si="19"/>
        <v>0</v>
      </c>
      <c r="J61" s="204">
        <f t="shared" si="19"/>
        <v>0</v>
      </c>
      <c r="K61" s="202">
        <f t="shared" si="19"/>
        <v>0</v>
      </c>
      <c r="L61" s="205">
        <f t="shared" si="19"/>
        <v>0</v>
      </c>
      <c r="M61" s="205">
        <f t="shared" si="19"/>
        <v>0</v>
      </c>
      <c r="N61" s="205">
        <f t="shared" si="19"/>
        <v>0</v>
      </c>
      <c r="O61" s="205">
        <f t="shared" si="19"/>
        <v>0</v>
      </c>
      <c r="P61" s="205">
        <f t="shared" si="19"/>
        <v>0</v>
      </c>
      <c r="Q61" s="205">
        <f t="shared" si="19"/>
        <v>0</v>
      </c>
      <c r="R61" s="205">
        <f t="shared" si="19"/>
        <v>0</v>
      </c>
      <c r="S61" s="205">
        <f t="shared" si="19"/>
        <v>0</v>
      </c>
      <c r="T61" s="205">
        <f t="shared" si="19"/>
        <v>0</v>
      </c>
      <c r="U61" s="205">
        <f t="shared" si="19"/>
        <v>0</v>
      </c>
      <c r="V61" s="203">
        <f t="shared" si="19"/>
        <v>0</v>
      </c>
      <c r="W61" s="204">
        <f t="shared" si="19"/>
        <v>0</v>
      </c>
      <c r="X61" s="206">
        <f t="shared" si="19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20">SUM(H65)</f>
        <v>0</v>
      </c>
      <c r="I64" s="203">
        <f t="shared" si="20"/>
        <v>0</v>
      </c>
      <c r="J64" s="204">
        <f t="shared" si="20"/>
        <v>771200</v>
      </c>
      <c r="K64" s="202">
        <f t="shared" si="20"/>
        <v>0</v>
      </c>
      <c r="L64" s="205">
        <f t="shared" si="20"/>
        <v>0</v>
      </c>
      <c r="M64" s="205">
        <f t="shared" si="20"/>
        <v>0</v>
      </c>
      <c r="N64" s="205">
        <f t="shared" si="20"/>
        <v>0</v>
      </c>
      <c r="O64" s="205">
        <f t="shared" si="20"/>
        <v>0</v>
      </c>
      <c r="P64" s="205">
        <f t="shared" si="20"/>
        <v>0</v>
      </c>
      <c r="Q64" s="205">
        <f t="shared" si="20"/>
        <v>0</v>
      </c>
      <c r="R64" s="205">
        <f t="shared" si="20"/>
        <v>0</v>
      </c>
      <c r="S64" s="205">
        <f t="shared" si="20"/>
        <v>0</v>
      </c>
      <c r="T64" s="205">
        <f t="shared" si="20"/>
        <v>0</v>
      </c>
      <c r="U64" s="205">
        <f t="shared" si="20"/>
        <v>0</v>
      </c>
      <c r="V64" s="203">
        <f t="shared" si="20"/>
        <v>0</v>
      </c>
      <c r="W64" s="204">
        <f t="shared" si="20"/>
        <v>0</v>
      </c>
      <c r="X64" s="206">
        <f t="shared" si="20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21">SUM(H68)</f>
        <v>0</v>
      </c>
      <c r="I67" s="203">
        <f t="shared" si="21"/>
        <v>0</v>
      </c>
      <c r="J67" s="204">
        <f t="shared" si="21"/>
        <v>2940000</v>
      </c>
      <c r="K67" s="202">
        <f t="shared" si="21"/>
        <v>0</v>
      </c>
      <c r="L67" s="205">
        <f t="shared" si="21"/>
        <v>0</v>
      </c>
      <c r="M67" s="205">
        <f t="shared" si="21"/>
        <v>0</v>
      </c>
      <c r="N67" s="205">
        <f t="shared" si="21"/>
        <v>0</v>
      </c>
      <c r="O67" s="205">
        <f t="shared" si="21"/>
        <v>0</v>
      </c>
      <c r="P67" s="205">
        <f t="shared" si="21"/>
        <v>0</v>
      </c>
      <c r="Q67" s="205">
        <f t="shared" si="21"/>
        <v>0</v>
      </c>
      <c r="R67" s="205">
        <f t="shared" si="21"/>
        <v>0</v>
      </c>
      <c r="S67" s="205">
        <f t="shared" si="21"/>
        <v>0</v>
      </c>
      <c r="T67" s="205">
        <f t="shared" si="21"/>
        <v>0</v>
      </c>
      <c r="U67" s="205">
        <f t="shared" si="21"/>
        <v>0</v>
      </c>
      <c r="V67" s="203">
        <f t="shared" si="21"/>
        <v>0</v>
      </c>
      <c r="W67" s="204">
        <f t="shared" si="21"/>
        <v>0</v>
      </c>
      <c r="X67" s="206">
        <f t="shared" si="21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21"/>
        <v>0</v>
      </c>
      <c r="I69" s="203">
        <f t="shared" si="21"/>
        <v>0</v>
      </c>
      <c r="J69" s="204">
        <f t="shared" si="21"/>
        <v>15000000</v>
      </c>
      <c r="K69" s="202">
        <f t="shared" si="21"/>
        <v>0</v>
      </c>
      <c r="L69" s="205">
        <f t="shared" si="21"/>
        <v>0</v>
      </c>
      <c r="M69" s="205">
        <f t="shared" si="21"/>
        <v>0</v>
      </c>
      <c r="N69" s="205">
        <f t="shared" si="21"/>
        <v>0</v>
      </c>
      <c r="O69" s="205">
        <f t="shared" si="21"/>
        <v>0</v>
      </c>
      <c r="P69" s="205">
        <f t="shared" si="21"/>
        <v>0</v>
      </c>
      <c r="Q69" s="205">
        <f t="shared" si="21"/>
        <v>0</v>
      </c>
      <c r="R69" s="205">
        <f t="shared" si="21"/>
        <v>0</v>
      </c>
      <c r="S69" s="205">
        <f t="shared" si="21"/>
        <v>0</v>
      </c>
      <c r="T69" s="205">
        <f t="shared" si="21"/>
        <v>0</v>
      </c>
      <c r="U69" s="205">
        <f t="shared" si="21"/>
        <v>0</v>
      </c>
      <c r="V69" s="203">
        <f t="shared" si="21"/>
        <v>0</v>
      </c>
      <c r="W69" s="204">
        <f t="shared" si="21"/>
        <v>0</v>
      </c>
      <c r="X69" s="206">
        <f t="shared" si="21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21"/>
        <v>0</v>
      </c>
      <c r="I71" s="203">
        <f t="shared" si="21"/>
        <v>0</v>
      </c>
      <c r="J71" s="204">
        <f t="shared" si="21"/>
        <v>37000</v>
      </c>
      <c r="K71" s="202">
        <f t="shared" si="21"/>
        <v>0</v>
      </c>
      <c r="L71" s="205">
        <f t="shared" si="21"/>
        <v>0</v>
      </c>
      <c r="M71" s="205">
        <f t="shared" si="21"/>
        <v>0</v>
      </c>
      <c r="N71" s="205">
        <f t="shared" si="21"/>
        <v>0</v>
      </c>
      <c r="O71" s="205">
        <f t="shared" si="21"/>
        <v>0</v>
      </c>
      <c r="P71" s="205">
        <f t="shared" si="21"/>
        <v>0</v>
      </c>
      <c r="Q71" s="205">
        <f t="shared" si="21"/>
        <v>0</v>
      </c>
      <c r="R71" s="205">
        <f t="shared" si="21"/>
        <v>0</v>
      </c>
      <c r="S71" s="205">
        <f t="shared" si="21"/>
        <v>0</v>
      </c>
      <c r="T71" s="205">
        <f t="shared" si="21"/>
        <v>0</v>
      </c>
      <c r="U71" s="205">
        <f t="shared" si="21"/>
        <v>0</v>
      </c>
      <c r="V71" s="203">
        <f t="shared" si="21"/>
        <v>0</v>
      </c>
      <c r="W71" s="204">
        <f t="shared" si="21"/>
        <v>0</v>
      </c>
      <c r="X71" s="206">
        <f t="shared" si="21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263" t="s">
        <v>28</v>
      </c>
      <c r="C74" s="264"/>
      <c r="D74" s="264"/>
      <c r="E74" s="264"/>
      <c r="F74" s="265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2">SUM(K76:K76)</f>
        <v>0</v>
      </c>
      <c r="L74" s="166">
        <f t="shared" si="22"/>
        <v>0</v>
      </c>
      <c r="M74" s="166">
        <f t="shared" si="22"/>
        <v>0</v>
      </c>
      <c r="N74" s="166">
        <f t="shared" si="22"/>
        <v>0</v>
      </c>
      <c r="O74" s="166">
        <f t="shared" si="22"/>
        <v>0</v>
      </c>
      <c r="P74" s="166">
        <f t="shared" si="22"/>
        <v>0</v>
      </c>
      <c r="Q74" s="166">
        <f t="shared" si="22"/>
        <v>0</v>
      </c>
      <c r="R74" s="166">
        <f t="shared" si="22"/>
        <v>0</v>
      </c>
      <c r="S74" s="166">
        <f t="shared" si="22"/>
        <v>0</v>
      </c>
      <c r="T74" s="166">
        <f t="shared" si="22"/>
        <v>0</v>
      </c>
      <c r="U74" s="166">
        <f t="shared" si="22"/>
        <v>0</v>
      </c>
      <c r="V74" s="164">
        <f t="shared" si="22"/>
        <v>0</v>
      </c>
      <c r="W74" s="165">
        <f>SUM(W76:W76)</f>
        <v>0</v>
      </c>
      <c r="X74" s="167">
        <f t="shared" si="22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3">SUM(H76)</f>
        <v>0</v>
      </c>
      <c r="I75" s="243">
        <f t="shared" si="23"/>
        <v>0</v>
      </c>
      <c r="J75" s="244">
        <f t="shared" si="23"/>
        <v>3000000</v>
      </c>
      <c r="K75" s="242">
        <f t="shared" si="23"/>
        <v>0</v>
      </c>
      <c r="L75" s="245">
        <f t="shared" si="23"/>
        <v>0</v>
      </c>
      <c r="M75" s="245">
        <f t="shared" si="23"/>
        <v>0</v>
      </c>
      <c r="N75" s="245">
        <f t="shared" si="23"/>
        <v>0</v>
      </c>
      <c r="O75" s="245">
        <f t="shared" si="23"/>
        <v>0</v>
      </c>
      <c r="P75" s="245">
        <f t="shared" si="23"/>
        <v>0</v>
      </c>
      <c r="Q75" s="245">
        <f t="shared" si="23"/>
        <v>0</v>
      </c>
      <c r="R75" s="245">
        <f t="shared" si="23"/>
        <v>0</v>
      </c>
      <c r="S75" s="245">
        <f t="shared" si="23"/>
        <v>0</v>
      </c>
      <c r="T75" s="245">
        <f t="shared" si="23"/>
        <v>0</v>
      </c>
      <c r="U75" s="245">
        <f t="shared" si="23"/>
        <v>0</v>
      </c>
      <c r="V75" s="243">
        <f t="shared" si="23"/>
        <v>0</v>
      </c>
      <c r="W75" s="244">
        <f t="shared" si="23"/>
        <v>0</v>
      </c>
      <c r="X75" s="246">
        <f t="shared" si="23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B74:F74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26 Enero 2015</vt:lpstr>
      <vt:lpstr>'26 Enero 2015'!Área_de_impresión</vt:lpstr>
      <vt:lpstr>'26 Enero 2015'!Títulos_a_imprimir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Sergio Anibal Molina Rosales</cp:lastModifiedBy>
  <cp:lastPrinted>2015-01-26T22:29:29Z</cp:lastPrinted>
  <dcterms:created xsi:type="dcterms:W3CDTF">2015-01-22T16:34:31Z</dcterms:created>
  <dcterms:modified xsi:type="dcterms:W3CDTF">2015-02-04T17:16:56Z</dcterms:modified>
</cp:coreProperties>
</file>